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k\Desktop\izveshtai\"/>
    </mc:Choice>
  </mc:AlternateContent>
  <xr:revisionPtr revIDLastSave="0" documentId="8_{04EA1C51-8254-417E-8F88-9CC69C077DC9}" xr6:coauthVersionLast="47" xr6:coauthVersionMax="47" xr10:uidLastSave="{00000000-0000-0000-0000-000000000000}"/>
  <bookViews>
    <workbookView xWindow="29895" yWindow="2775" windowWidth="21600" windowHeight="11385" xr2:uid="{65799C8B-F0BF-4572-87E3-7F903430CA29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Q104" i="5"/>
  <c r="E104" i="5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T79" i="5"/>
  <c r="W78" i="5"/>
  <c r="K78" i="5"/>
  <c r="Z77" i="5"/>
  <c r="N77" i="5"/>
  <c r="Q76" i="5"/>
  <c r="E76" i="5"/>
  <c r="T75" i="5"/>
  <c r="H75" i="5"/>
  <c r="W74" i="5"/>
  <c r="K74" i="5"/>
  <c r="E72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 s="1"/>
  <c r="B69" i="5"/>
  <c r="B104" i="5" s="1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C68" i="5" s="1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C66" i="5" s="1"/>
  <c r="E66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C65" i="5" s="1"/>
  <c r="G65" i="5"/>
  <c r="F65" i="5"/>
  <c r="E65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B63" i="5"/>
  <c r="B98" i="5" s="1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C62" i="5" s="1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AB59" i="5"/>
  <c r="AA59" i="5"/>
  <c r="Z59" i="5"/>
  <c r="Y59" i="5"/>
  <c r="X59" i="5"/>
  <c r="W59" i="5"/>
  <c r="W94" i="5" s="1"/>
  <c r="V59" i="5"/>
  <c r="U59" i="5"/>
  <c r="T59" i="5"/>
  <c r="S59" i="5"/>
  <c r="R59" i="5"/>
  <c r="Q59" i="5"/>
  <c r="P59" i="5"/>
  <c r="O59" i="5"/>
  <c r="N59" i="5"/>
  <c r="M59" i="5"/>
  <c r="L59" i="5"/>
  <c r="K59" i="5"/>
  <c r="K94" i="5" s="1"/>
  <c r="J59" i="5"/>
  <c r="I59" i="5"/>
  <c r="H59" i="5"/>
  <c r="C59" i="5" s="1"/>
  <c r="G59" i="5"/>
  <c r="F59" i="5"/>
  <c r="E59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B57" i="5"/>
  <c r="B92" i="5" s="1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C55" i="5" s="1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C53" i="5" s="1"/>
  <c r="G53" i="5"/>
  <c r="F53" i="5"/>
  <c r="E53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C52" i="5" s="1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B51" i="5"/>
  <c r="B86" i="5" s="1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C50" i="5" s="1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C49" i="5" s="1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C48" i="5" s="1"/>
  <c r="E48" i="5"/>
  <c r="AB47" i="5"/>
  <c r="AA47" i="5"/>
  <c r="Z47" i="5"/>
  <c r="Y47" i="5"/>
  <c r="X47" i="5"/>
  <c r="W47" i="5"/>
  <c r="W82" i="5" s="1"/>
  <c r="V47" i="5"/>
  <c r="U47" i="5"/>
  <c r="T47" i="5"/>
  <c r="S47" i="5"/>
  <c r="R47" i="5"/>
  <c r="Q47" i="5"/>
  <c r="P47" i="5"/>
  <c r="O47" i="5"/>
  <c r="N47" i="5"/>
  <c r="M47" i="5"/>
  <c r="L47" i="5"/>
  <c r="K47" i="5"/>
  <c r="K82" i="5" s="1"/>
  <c r="J47" i="5"/>
  <c r="I47" i="5"/>
  <c r="H47" i="5"/>
  <c r="G47" i="5"/>
  <c r="F47" i="5"/>
  <c r="E47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C46" i="5" s="1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C45" i="5" s="1"/>
  <c r="E45" i="5"/>
  <c r="B45" i="5"/>
  <c r="B80" i="5" s="1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C44" i="5" s="1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C42" i="5" s="1"/>
  <c r="F42" i="5"/>
  <c r="E42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C40" i="5" s="1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C39" i="5" s="1"/>
  <c r="F39" i="5"/>
  <c r="E39" i="5"/>
  <c r="B39" i="5"/>
  <c r="B74" i="5" s="1"/>
  <c r="E37" i="5"/>
  <c r="AB34" i="5"/>
  <c r="AB104" i="5" s="1"/>
  <c r="AA34" i="5"/>
  <c r="AA104" i="5" s="1"/>
  <c r="Z34" i="5"/>
  <c r="Z104" i="5" s="1"/>
  <c r="Y34" i="5"/>
  <c r="Y104" i="5" s="1"/>
  <c r="X34" i="5"/>
  <c r="X104" i="5" s="1"/>
  <c r="W34" i="5"/>
  <c r="W104" i="5" s="1"/>
  <c r="V34" i="5"/>
  <c r="V104" i="5" s="1"/>
  <c r="U34" i="5"/>
  <c r="U104" i="5" s="1"/>
  <c r="T34" i="5"/>
  <c r="T104" i="5" s="1"/>
  <c r="S34" i="5"/>
  <c r="S104" i="5" s="1"/>
  <c r="R34" i="5"/>
  <c r="R104" i="5" s="1"/>
  <c r="Q34" i="5"/>
  <c r="P34" i="5"/>
  <c r="P104" i="5" s="1"/>
  <c r="O34" i="5"/>
  <c r="O104" i="5" s="1"/>
  <c r="N34" i="5"/>
  <c r="N104" i="5" s="1"/>
  <c r="M34" i="5"/>
  <c r="M104" i="5" s="1"/>
  <c r="L34" i="5"/>
  <c r="L104" i="5" s="1"/>
  <c r="K34" i="5"/>
  <c r="K104" i="5" s="1"/>
  <c r="J34" i="5"/>
  <c r="J104" i="5" s="1"/>
  <c r="I34" i="5"/>
  <c r="I104" i="5" s="1"/>
  <c r="H34" i="5"/>
  <c r="H104" i="5" s="1"/>
  <c r="G34" i="5"/>
  <c r="G104" i="5" s="1"/>
  <c r="F34" i="5"/>
  <c r="F104" i="5" s="1"/>
  <c r="E34" i="5"/>
  <c r="B34" i="5"/>
  <c r="AB33" i="5"/>
  <c r="AB103" i="5" s="1"/>
  <c r="AA33" i="5"/>
  <c r="AA103" i="5" s="1"/>
  <c r="Z33" i="5"/>
  <c r="Z103" i="5" s="1"/>
  <c r="Y33" i="5"/>
  <c r="Y103" i="5" s="1"/>
  <c r="X33" i="5"/>
  <c r="X103" i="5" s="1"/>
  <c r="W33" i="5"/>
  <c r="W103" i="5" s="1"/>
  <c r="V33" i="5"/>
  <c r="V103" i="5" s="1"/>
  <c r="U33" i="5"/>
  <c r="U103" i="5" s="1"/>
  <c r="T33" i="5"/>
  <c r="T103" i="5" s="1"/>
  <c r="S33" i="5"/>
  <c r="S103" i="5" s="1"/>
  <c r="R33" i="5"/>
  <c r="R103" i="5" s="1"/>
  <c r="Q33" i="5"/>
  <c r="Q103" i="5" s="1"/>
  <c r="P33" i="5"/>
  <c r="P103" i="5" s="1"/>
  <c r="O33" i="5"/>
  <c r="O103" i="5" s="1"/>
  <c r="N33" i="5"/>
  <c r="N103" i="5" s="1"/>
  <c r="M33" i="5"/>
  <c r="M103" i="5" s="1"/>
  <c r="L33" i="5"/>
  <c r="L103" i="5" s="1"/>
  <c r="K33" i="5"/>
  <c r="K103" i="5" s="1"/>
  <c r="J33" i="5"/>
  <c r="J103" i="5" s="1"/>
  <c r="I33" i="5"/>
  <c r="I103" i="5" s="1"/>
  <c r="H33" i="5"/>
  <c r="H103" i="5" s="1"/>
  <c r="G33" i="5"/>
  <c r="G103" i="5" s="1"/>
  <c r="F33" i="5"/>
  <c r="F103" i="5" s="1"/>
  <c r="E33" i="5"/>
  <c r="E103" i="5" s="1"/>
  <c r="B33" i="5"/>
  <c r="B68" i="5" s="1"/>
  <c r="B103" i="5" s="1"/>
  <c r="AB32" i="5"/>
  <c r="AB102" i="5" s="1"/>
  <c r="AA32" i="5"/>
  <c r="AA102" i="5" s="1"/>
  <c r="Z32" i="5"/>
  <c r="Z102" i="5" s="1"/>
  <c r="Y32" i="5"/>
  <c r="Y102" i="5" s="1"/>
  <c r="X32" i="5"/>
  <c r="X102" i="5" s="1"/>
  <c r="W32" i="5"/>
  <c r="V32" i="5"/>
  <c r="V102" i="5" s="1"/>
  <c r="U32" i="5"/>
  <c r="U102" i="5" s="1"/>
  <c r="T32" i="5"/>
  <c r="T102" i="5" s="1"/>
  <c r="S32" i="5"/>
  <c r="R32" i="5"/>
  <c r="R102" i="5" s="1"/>
  <c r="Q32" i="5"/>
  <c r="Q102" i="5" s="1"/>
  <c r="P32" i="5"/>
  <c r="P102" i="5" s="1"/>
  <c r="O32" i="5"/>
  <c r="O102" i="5" s="1"/>
  <c r="N32" i="5"/>
  <c r="N102" i="5" s="1"/>
  <c r="M32" i="5"/>
  <c r="M102" i="5" s="1"/>
  <c r="L32" i="5"/>
  <c r="L102" i="5" s="1"/>
  <c r="K32" i="5"/>
  <c r="J32" i="5"/>
  <c r="J102" i="5" s="1"/>
  <c r="I32" i="5"/>
  <c r="I102" i="5" s="1"/>
  <c r="H32" i="5"/>
  <c r="H102" i="5" s="1"/>
  <c r="G32" i="5"/>
  <c r="F32" i="5"/>
  <c r="F102" i="5" s="1"/>
  <c r="E32" i="5"/>
  <c r="E102" i="5" s="1"/>
  <c r="B32" i="5"/>
  <c r="B67" i="5" s="1"/>
  <c r="B102" i="5" s="1"/>
  <c r="AB31" i="5"/>
  <c r="AB101" i="5" s="1"/>
  <c r="AA31" i="5"/>
  <c r="AA101" i="5" s="1"/>
  <c r="Z31" i="5"/>
  <c r="Y31" i="5"/>
  <c r="Y101" i="5" s="1"/>
  <c r="X31" i="5"/>
  <c r="X101" i="5" s="1"/>
  <c r="W31" i="5"/>
  <c r="W101" i="5" s="1"/>
  <c r="V31" i="5"/>
  <c r="V101" i="5" s="1"/>
  <c r="U31" i="5"/>
  <c r="U101" i="5" s="1"/>
  <c r="T31" i="5"/>
  <c r="T101" i="5" s="1"/>
  <c r="S31" i="5"/>
  <c r="S101" i="5" s="1"/>
  <c r="R31" i="5"/>
  <c r="R101" i="5" s="1"/>
  <c r="Q31" i="5"/>
  <c r="Q101" i="5" s="1"/>
  <c r="P31" i="5"/>
  <c r="P101" i="5" s="1"/>
  <c r="O31" i="5"/>
  <c r="O101" i="5" s="1"/>
  <c r="N31" i="5"/>
  <c r="M31" i="5"/>
  <c r="M101" i="5" s="1"/>
  <c r="L31" i="5"/>
  <c r="L101" i="5" s="1"/>
  <c r="K31" i="5"/>
  <c r="K101" i="5" s="1"/>
  <c r="J31" i="5"/>
  <c r="J101" i="5" s="1"/>
  <c r="I31" i="5"/>
  <c r="I101" i="5" s="1"/>
  <c r="H31" i="5"/>
  <c r="H101" i="5" s="1"/>
  <c r="G31" i="5"/>
  <c r="G101" i="5" s="1"/>
  <c r="F31" i="5"/>
  <c r="F101" i="5" s="1"/>
  <c r="E31" i="5"/>
  <c r="B31" i="5"/>
  <c r="B66" i="5" s="1"/>
  <c r="B101" i="5" s="1"/>
  <c r="AB30" i="5"/>
  <c r="AB100" i="5" s="1"/>
  <c r="AA30" i="5"/>
  <c r="AA100" i="5" s="1"/>
  <c r="Z30" i="5"/>
  <c r="Z100" i="5" s="1"/>
  <c r="Y30" i="5"/>
  <c r="Y100" i="5" s="1"/>
  <c r="X30" i="5"/>
  <c r="X100" i="5" s="1"/>
  <c r="W30" i="5"/>
  <c r="W100" i="5" s="1"/>
  <c r="V30" i="5"/>
  <c r="V100" i="5" s="1"/>
  <c r="U30" i="5"/>
  <c r="U100" i="5" s="1"/>
  <c r="T30" i="5"/>
  <c r="T100" i="5" s="1"/>
  <c r="S30" i="5"/>
  <c r="S100" i="5" s="1"/>
  <c r="R30" i="5"/>
  <c r="R100" i="5" s="1"/>
  <c r="Q30" i="5"/>
  <c r="P30" i="5"/>
  <c r="P100" i="5" s="1"/>
  <c r="O30" i="5"/>
  <c r="O100" i="5" s="1"/>
  <c r="N30" i="5"/>
  <c r="N100" i="5" s="1"/>
  <c r="M30" i="5"/>
  <c r="M100" i="5" s="1"/>
  <c r="L30" i="5"/>
  <c r="L100" i="5" s="1"/>
  <c r="K30" i="5"/>
  <c r="K100" i="5" s="1"/>
  <c r="J30" i="5"/>
  <c r="J100" i="5" s="1"/>
  <c r="I30" i="5"/>
  <c r="I100" i="5" s="1"/>
  <c r="H30" i="5"/>
  <c r="H100" i="5" s="1"/>
  <c r="G30" i="5"/>
  <c r="G100" i="5" s="1"/>
  <c r="F30" i="5"/>
  <c r="F100" i="5" s="1"/>
  <c r="E30" i="5"/>
  <c r="C30" i="5" s="1"/>
  <c r="B30" i="5"/>
  <c r="B65" i="5" s="1"/>
  <c r="B100" i="5" s="1"/>
  <c r="AB29" i="5"/>
  <c r="AB99" i="5" s="1"/>
  <c r="AA29" i="5"/>
  <c r="AA99" i="5" s="1"/>
  <c r="Z29" i="5"/>
  <c r="Z99" i="5" s="1"/>
  <c r="Y29" i="5"/>
  <c r="X29" i="5"/>
  <c r="X99" i="5" s="1"/>
  <c r="W29" i="5"/>
  <c r="W99" i="5" s="1"/>
  <c r="V29" i="5"/>
  <c r="V99" i="5" s="1"/>
  <c r="U29" i="5"/>
  <c r="U99" i="5" s="1"/>
  <c r="T29" i="5"/>
  <c r="S29" i="5"/>
  <c r="S99" i="5" s="1"/>
  <c r="R29" i="5"/>
  <c r="R99" i="5" s="1"/>
  <c r="Q29" i="5"/>
  <c r="Q99" i="5" s="1"/>
  <c r="P29" i="5"/>
  <c r="P99" i="5" s="1"/>
  <c r="O29" i="5"/>
  <c r="O99" i="5" s="1"/>
  <c r="N29" i="5"/>
  <c r="N99" i="5" s="1"/>
  <c r="M29" i="5"/>
  <c r="L29" i="5"/>
  <c r="L99" i="5" s="1"/>
  <c r="K29" i="5"/>
  <c r="K99" i="5" s="1"/>
  <c r="J29" i="5"/>
  <c r="J99" i="5" s="1"/>
  <c r="I29" i="5"/>
  <c r="I99" i="5" s="1"/>
  <c r="H29" i="5"/>
  <c r="G29" i="5"/>
  <c r="G99" i="5" s="1"/>
  <c r="F29" i="5"/>
  <c r="F99" i="5" s="1"/>
  <c r="E29" i="5"/>
  <c r="E99" i="5" s="1"/>
  <c r="C29" i="5"/>
  <c r="B29" i="5"/>
  <c r="B64" i="5" s="1"/>
  <c r="B99" i="5" s="1"/>
  <c r="AB28" i="5"/>
  <c r="AB98" i="5" s="1"/>
  <c r="AA28" i="5"/>
  <c r="Z28" i="5"/>
  <c r="Z98" i="5" s="1"/>
  <c r="Y28" i="5"/>
  <c r="Y98" i="5" s="1"/>
  <c r="X28" i="5"/>
  <c r="X98" i="5" s="1"/>
  <c r="W28" i="5"/>
  <c r="V28" i="5"/>
  <c r="V98" i="5" s="1"/>
  <c r="U28" i="5"/>
  <c r="U98" i="5" s="1"/>
  <c r="T28" i="5"/>
  <c r="T98" i="5" s="1"/>
  <c r="S28" i="5"/>
  <c r="S98" i="5" s="1"/>
  <c r="R28" i="5"/>
  <c r="R98" i="5" s="1"/>
  <c r="Q28" i="5"/>
  <c r="Q98" i="5" s="1"/>
  <c r="P28" i="5"/>
  <c r="P98" i="5" s="1"/>
  <c r="O28" i="5"/>
  <c r="N28" i="5"/>
  <c r="N98" i="5" s="1"/>
  <c r="M28" i="5"/>
  <c r="M98" i="5" s="1"/>
  <c r="L28" i="5"/>
  <c r="L98" i="5" s="1"/>
  <c r="K28" i="5"/>
  <c r="J28" i="5"/>
  <c r="J98" i="5" s="1"/>
  <c r="I28" i="5"/>
  <c r="I98" i="5" s="1"/>
  <c r="H28" i="5"/>
  <c r="H98" i="5" s="1"/>
  <c r="G28" i="5"/>
  <c r="G98" i="5" s="1"/>
  <c r="F28" i="5"/>
  <c r="F98" i="5" s="1"/>
  <c r="E28" i="5"/>
  <c r="C28" i="5" s="1"/>
  <c r="B28" i="5"/>
  <c r="AB27" i="5"/>
  <c r="AB97" i="5" s="1"/>
  <c r="AA27" i="5"/>
  <c r="AA97" i="5" s="1"/>
  <c r="Z27" i="5"/>
  <c r="Y27" i="5"/>
  <c r="Y97" i="5" s="1"/>
  <c r="X27" i="5"/>
  <c r="X97" i="5" s="1"/>
  <c r="W27" i="5"/>
  <c r="W97" i="5" s="1"/>
  <c r="V27" i="5"/>
  <c r="V97" i="5" s="1"/>
  <c r="U27" i="5"/>
  <c r="U97" i="5" s="1"/>
  <c r="T27" i="5"/>
  <c r="T97" i="5" s="1"/>
  <c r="S27" i="5"/>
  <c r="S97" i="5" s="1"/>
  <c r="R27" i="5"/>
  <c r="R97" i="5" s="1"/>
  <c r="Q27" i="5"/>
  <c r="Q97" i="5" s="1"/>
  <c r="P27" i="5"/>
  <c r="P97" i="5" s="1"/>
  <c r="O27" i="5"/>
  <c r="O97" i="5" s="1"/>
  <c r="N27" i="5"/>
  <c r="M27" i="5"/>
  <c r="M97" i="5" s="1"/>
  <c r="L27" i="5"/>
  <c r="L97" i="5" s="1"/>
  <c r="K27" i="5"/>
  <c r="K97" i="5" s="1"/>
  <c r="J27" i="5"/>
  <c r="J97" i="5" s="1"/>
  <c r="I27" i="5"/>
  <c r="I97" i="5" s="1"/>
  <c r="H27" i="5"/>
  <c r="H97" i="5" s="1"/>
  <c r="G27" i="5"/>
  <c r="G97" i="5" s="1"/>
  <c r="F27" i="5"/>
  <c r="F97" i="5" s="1"/>
  <c r="E27" i="5"/>
  <c r="C27" i="5" s="1"/>
  <c r="B27" i="5"/>
  <c r="B62" i="5" s="1"/>
  <c r="B97" i="5" s="1"/>
  <c r="AB26" i="5"/>
  <c r="AB96" i="5" s="1"/>
  <c r="AA26" i="5"/>
  <c r="AA96" i="5" s="1"/>
  <c r="Z26" i="5"/>
  <c r="Z96" i="5" s="1"/>
  <c r="Y26" i="5"/>
  <c r="Y96" i="5" s="1"/>
  <c r="X26" i="5"/>
  <c r="X96" i="5" s="1"/>
  <c r="W26" i="5"/>
  <c r="W96" i="5" s="1"/>
  <c r="V26" i="5"/>
  <c r="V96" i="5" s="1"/>
  <c r="U26" i="5"/>
  <c r="U96" i="5" s="1"/>
  <c r="T26" i="5"/>
  <c r="T96" i="5" s="1"/>
  <c r="S26" i="5"/>
  <c r="R26" i="5"/>
  <c r="R96" i="5" s="1"/>
  <c r="Q26" i="5"/>
  <c r="P26" i="5"/>
  <c r="P96" i="5" s="1"/>
  <c r="O26" i="5"/>
  <c r="O96" i="5" s="1"/>
  <c r="N26" i="5"/>
  <c r="N96" i="5" s="1"/>
  <c r="M26" i="5"/>
  <c r="M96" i="5" s="1"/>
  <c r="L26" i="5"/>
  <c r="L96" i="5" s="1"/>
  <c r="K26" i="5"/>
  <c r="K96" i="5" s="1"/>
  <c r="J26" i="5"/>
  <c r="J96" i="5" s="1"/>
  <c r="I26" i="5"/>
  <c r="I96" i="5" s="1"/>
  <c r="H26" i="5"/>
  <c r="H96" i="5" s="1"/>
  <c r="G26" i="5"/>
  <c r="F26" i="5"/>
  <c r="F96" i="5" s="1"/>
  <c r="E26" i="5"/>
  <c r="B26" i="5"/>
  <c r="B61" i="5" s="1"/>
  <c r="B96" i="5" s="1"/>
  <c r="AB25" i="5"/>
  <c r="AB95" i="5" s="1"/>
  <c r="AA25" i="5"/>
  <c r="AA95" i="5" s="1"/>
  <c r="Z25" i="5"/>
  <c r="Z95" i="5" s="1"/>
  <c r="Y25" i="5"/>
  <c r="Y95" i="5" s="1"/>
  <c r="X25" i="5"/>
  <c r="X95" i="5" s="1"/>
  <c r="W25" i="5"/>
  <c r="W95" i="5" s="1"/>
  <c r="V25" i="5"/>
  <c r="V95" i="5" s="1"/>
  <c r="U25" i="5"/>
  <c r="T25" i="5"/>
  <c r="S25" i="5"/>
  <c r="S95" i="5" s="1"/>
  <c r="R25" i="5"/>
  <c r="R95" i="5" s="1"/>
  <c r="Q25" i="5"/>
  <c r="Q95" i="5" s="1"/>
  <c r="P25" i="5"/>
  <c r="P95" i="5" s="1"/>
  <c r="O25" i="5"/>
  <c r="O95" i="5" s="1"/>
  <c r="N25" i="5"/>
  <c r="N95" i="5" s="1"/>
  <c r="M25" i="5"/>
  <c r="M95" i="5" s="1"/>
  <c r="L25" i="5"/>
  <c r="L95" i="5" s="1"/>
  <c r="K25" i="5"/>
  <c r="K95" i="5" s="1"/>
  <c r="J25" i="5"/>
  <c r="J95" i="5" s="1"/>
  <c r="I25" i="5"/>
  <c r="H25" i="5"/>
  <c r="G25" i="5"/>
  <c r="G95" i="5" s="1"/>
  <c r="F25" i="5"/>
  <c r="F95" i="5" s="1"/>
  <c r="E25" i="5"/>
  <c r="E95" i="5" s="1"/>
  <c r="B25" i="5"/>
  <c r="B60" i="5" s="1"/>
  <c r="B95" i="5" s="1"/>
  <c r="AB24" i="5"/>
  <c r="AB94" i="5" s="1"/>
  <c r="AA24" i="5"/>
  <c r="AA94" i="5" s="1"/>
  <c r="Z24" i="5"/>
  <c r="Z94" i="5" s="1"/>
  <c r="Y24" i="5"/>
  <c r="Y94" i="5" s="1"/>
  <c r="X24" i="5"/>
  <c r="X94" i="5" s="1"/>
  <c r="W24" i="5"/>
  <c r="V24" i="5"/>
  <c r="V94" i="5" s="1"/>
  <c r="U24" i="5"/>
  <c r="U94" i="5" s="1"/>
  <c r="T24" i="5"/>
  <c r="T94" i="5" s="1"/>
  <c r="S24" i="5"/>
  <c r="S94" i="5" s="1"/>
  <c r="R24" i="5"/>
  <c r="R94" i="5" s="1"/>
  <c r="Q24" i="5"/>
  <c r="Q94" i="5" s="1"/>
  <c r="P24" i="5"/>
  <c r="P94" i="5" s="1"/>
  <c r="O24" i="5"/>
  <c r="O94" i="5" s="1"/>
  <c r="N24" i="5"/>
  <c r="N94" i="5" s="1"/>
  <c r="M24" i="5"/>
  <c r="M94" i="5" s="1"/>
  <c r="L24" i="5"/>
  <c r="L94" i="5" s="1"/>
  <c r="K24" i="5"/>
  <c r="J24" i="5"/>
  <c r="J94" i="5" s="1"/>
  <c r="I24" i="5"/>
  <c r="I94" i="5" s="1"/>
  <c r="H24" i="5"/>
  <c r="H94" i="5" s="1"/>
  <c r="G24" i="5"/>
  <c r="G94" i="5" s="1"/>
  <c r="F24" i="5"/>
  <c r="F94" i="5" s="1"/>
  <c r="E24" i="5"/>
  <c r="E94" i="5" s="1"/>
  <c r="B24" i="5"/>
  <c r="B59" i="5" s="1"/>
  <c r="B94" i="5" s="1"/>
  <c r="AB23" i="5"/>
  <c r="AB93" i="5" s="1"/>
  <c r="AA23" i="5"/>
  <c r="AA93" i="5" s="1"/>
  <c r="Z23" i="5"/>
  <c r="Y23" i="5"/>
  <c r="Y93" i="5" s="1"/>
  <c r="X23" i="5"/>
  <c r="X93" i="5" s="1"/>
  <c r="W23" i="5"/>
  <c r="W93" i="5" s="1"/>
  <c r="V23" i="5"/>
  <c r="V93" i="5" s="1"/>
  <c r="U23" i="5"/>
  <c r="U93" i="5" s="1"/>
  <c r="T23" i="5"/>
  <c r="T93" i="5" s="1"/>
  <c r="S23" i="5"/>
  <c r="S93" i="5" s="1"/>
  <c r="R23" i="5"/>
  <c r="R93" i="5" s="1"/>
  <c r="Q23" i="5"/>
  <c r="Q93" i="5" s="1"/>
  <c r="P23" i="5"/>
  <c r="P93" i="5" s="1"/>
  <c r="O23" i="5"/>
  <c r="O93" i="5" s="1"/>
  <c r="N23" i="5"/>
  <c r="M23" i="5"/>
  <c r="M93" i="5" s="1"/>
  <c r="L23" i="5"/>
  <c r="L93" i="5" s="1"/>
  <c r="K23" i="5"/>
  <c r="K93" i="5" s="1"/>
  <c r="J23" i="5"/>
  <c r="J93" i="5" s="1"/>
  <c r="I23" i="5"/>
  <c r="I93" i="5" s="1"/>
  <c r="H23" i="5"/>
  <c r="H93" i="5" s="1"/>
  <c r="G23" i="5"/>
  <c r="G93" i="5" s="1"/>
  <c r="F23" i="5"/>
  <c r="F93" i="5" s="1"/>
  <c r="E23" i="5"/>
  <c r="E93" i="5" s="1"/>
  <c r="C23" i="5"/>
  <c r="B23" i="5"/>
  <c r="B58" i="5" s="1"/>
  <c r="B93" i="5" s="1"/>
  <c r="AB22" i="5"/>
  <c r="AB92" i="5" s="1"/>
  <c r="AA22" i="5"/>
  <c r="AA92" i="5" s="1"/>
  <c r="Z22" i="5"/>
  <c r="Z92" i="5" s="1"/>
  <c r="Y22" i="5"/>
  <c r="Y92" i="5" s="1"/>
  <c r="X22" i="5"/>
  <c r="X92" i="5" s="1"/>
  <c r="W22" i="5"/>
  <c r="W92" i="5" s="1"/>
  <c r="V22" i="5"/>
  <c r="V92" i="5" s="1"/>
  <c r="U22" i="5"/>
  <c r="U92" i="5" s="1"/>
  <c r="T22" i="5"/>
  <c r="T92" i="5" s="1"/>
  <c r="S22" i="5"/>
  <c r="S92" i="5" s="1"/>
  <c r="R22" i="5"/>
  <c r="R92" i="5" s="1"/>
  <c r="Q22" i="5"/>
  <c r="P22" i="5"/>
  <c r="P92" i="5" s="1"/>
  <c r="O22" i="5"/>
  <c r="O92" i="5" s="1"/>
  <c r="N22" i="5"/>
  <c r="N92" i="5" s="1"/>
  <c r="M22" i="5"/>
  <c r="M92" i="5" s="1"/>
  <c r="L22" i="5"/>
  <c r="L92" i="5" s="1"/>
  <c r="K22" i="5"/>
  <c r="K92" i="5" s="1"/>
  <c r="J22" i="5"/>
  <c r="J92" i="5" s="1"/>
  <c r="I22" i="5"/>
  <c r="I92" i="5" s="1"/>
  <c r="H22" i="5"/>
  <c r="H92" i="5" s="1"/>
  <c r="G22" i="5"/>
  <c r="G92" i="5" s="1"/>
  <c r="F22" i="5"/>
  <c r="F92" i="5" s="1"/>
  <c r="E22" i="5"/>
  <c r="C22" i="5" s="1"/>
  <c r="B22" i="5"/>
  <c r="AB21" i="5"/>
  <c r="AB91" i="5" s="1"/>
  <c r="AA21" i="5"/>
  <c r="AA91" i="5" s="1"/>
  <c r="Z21" i="5"/>
  <c r="Z91" i="5" s="1"/>
  <c r="Y21" i="5"/>
  <c r="Y91" i="5" s="1"/>
  <c r="X21" i="5"/>
  <c r="X91" i="5" s="1"/>
  <c r="W21" i="5"/>
  <c r="W91" i="5" s="1"/>
  <c r="V21" i="5"/>
  <c r="V91" i="5" s="1"/>
  <c r="U21" i="5"/>
  <c r="U91" i="5" s="1"/>
  <c r="T21" i="5"/>
  <c r="T91" i="5" s="1"/>
  <c r="S21" i="5"/>
  <c r="S91" i="5" s="1"/>
  <c r="R21" i="5"/>
  <c r="R91" i="5" s="1"/>
  <c r="Q21" i="5"/>
  <c r="P21" i="5"/>
  <c r="P91" i="5" s="1"/>
  <c r="O21" i="5"/>
  <c r="O91" i="5" s="1"/>
  <c r="N21" i="5"/>
  <c r="N91" i="5" s="1"/>
  <c r="M21" i="5"/>
  <c r="M91" i="5" s="1"/>
  <c r="L21" i="5"/>
  <c r="L91" i="5" s="1"/>
  <c r="K21" i="5"/>
  <c r="K91" i="5" s="1"/>
  <c r="J21" i="5"/>
  <c r="J91" i="5" s="1"/>
  <c r="I21" i="5"/>
  <c r="I91" i="5" s="1"/>
  <c r="H21" i="5"/>
  <c r="H91" i="5" s="1"/>
  <c r="G21" i="5"/>
  <c r="G91" i="5" s="1"/>
  <c r="F21" i="5"/>
  <c r="F91" i="5" s="1"/>
  <c r="E21" i="5"/>
  <c r="B21" i="5"/>
  <c r="B56" i="5" s="1"/>
  <c r="B91" i="5" s="1"/>
  <c r="AB20" i="5"/>
  <c r="AB90" i="5" s="1"/>
  <c r="AA20" i="5"/>
  <c r="AA90" i="5" s="1"/>
  <c r="Z20" i="5"/>
  <c r="Z90" i="5" s="1"/>
  <c r="Y20" i="5"/>
  <c r="Y90" i="5" s="1"/>
  <c r="X20" i="5"/>
  <c r="X90" i="5" s="1"/>
  <c r="W20" i="5"/>
  <c r="V20" i="5"/>
  <c r="V90" i="5" s="1"/>
  <c r="U20" i="5"/>
  <c r="U90" i="5" s="1"/>
  <c r="T20" i="5"/>
  <c r="T90" i="5" s="1"/>
  <c r="S20" i="5"/>
  <c r="S90" i="5" s="1"/>
  <c r="R20" i="5"/>
  <c r="R90" i="5" s="1"/>
  <c r="Q20" i="5"/>
  <c r="Q90" i="5" s="1"/>
  <c r="P20" i="5"/>
  <c r="P90" i="5" s="1"/>
  <c r="O20" i="5"/>
  <c r="O90" i="5" s="1"/>
  <c r="N20" i="5"/>
  <c r="N90" i="5" s="1"/>
  <c r="M20" i="5"/>
  <c r="M90" i="5" s="1"/>
  <c r="L20" i="5"/>
  <c r="L90" i="5" s="1"/>
  <c r="K20" i="5"/>
  <c r="J20" i="5"/>
  <c r="I20" i="5"/>
  <c r="I90" i="5" s="1"/>
  <c r="H20" i="5"/>
  <c r="H90" i="5" s="1"/>
  <c r="G20" i="5"/>
  <c r="G90" i="5" s="1"/>
  <c r="F20" i="5"/>
  <c r="F90" i="5" s="1"/>
  <c r="E20" i="5"/>
  <c r="E90" i="5" s="1"/>
  <c r="B20" i="5"/>
  <c r="B55" i="5" s="1"/>
  <c r="B90" i="5" s="1"/>
  <c r="AB19" i="5"/>
  <c r="AB89" i="5" s="1"/>
  <c r="AA19" i="5"/>
  <c r="AA89" i="5" s="1"/>
  <c r="Z19" i="5"/>
  <c r="Y19" i="5"/>
  <c r="Y89" i="5" s="1"/>
  <c r="X19" i="5"/>
  <c r="X89" i="5" s="1"/>
  <c r="W19" i="5"/>
  <c r="W89" i="5" s="1"/>
  <c r="V19" i="5"/>
  <c r="V89" i="5" s="1"/>
  <c r="U19" i="5"/>
  <c r="T19" i="5"/>
  <c r="T89" i="5" s="1"/>
  <c r="S19" i="5"/>
  <c r="S89" i="5" s="1"/>
  <c r="R19" i="5"/>
  <c r="R89" i="5" s="1"/>
  <c r="Q19" i="5"/>
  <c r="Q89" i="5" s="1"/>
  <c r="P19" i="5"/>
  <c r="P89" i="5" s="1"/>
  <c r="O19" i="5"/>
  <c r="O89" i="5" s="1"/>
  <c r="N19" i="5"/>
  <c r="M19" i="5"/>
  <c r="M89" i="5" s="1"/>
  <c r="L19" i="5"/>
  <c r="L89" i="5" s="1"/>
  <c r="K19" i="5"/>
  <c r="K89" i="5" s="1"/>
  <c r="J19" i="5"/>
  <c r="J89" i="5" s="1"/>
  <c r="I19" i="5"/>
  <c r="H19" i="5"/>
  <c r="H89" i="5" s="1"/>
  <c r="G19" i="5"/>
  <c r="G89" i="5" s="1"/>
  <c r="F19" i="5"/>
  <c r="F89" i="5" s="1"/>
  <c r="E19" i="5"/>
  <c r="C19" i="5" s="1"/>
  <c r="B19" i="5"/>
  <c r="B54" i="5" s="1"/>
  <c r="B89" i="5" s="1"/>
  <c r="AB18" i="5"/>
  <c r="AB88" i="5" s="1"/>
  <c r="AA18" i="5"/>
  <c r="AA88" i="5" s="1"/>
  <c r="Z18" i="5"/>
  <c r="Z88" i="5" s="1"/>
  <c r="Y18" i="5"/>
  <c r="Y88" i="5" s="1"/>
  <c r="X18" i="5"/>
  <c r="X88" i="5" s="1"/>
  <c r="W18" i="5"/>
  <c r="W88" i="5" s="1"/>
  <c r="V18" i="5"/>
  <c r="V88" i="5" s="1"/>
  <c r="U18" i="5"/>
  <c r="U88" i="5" s="1"/>
  <c r="T18" i="5"/>
  <c r="T88" i="5" s="1"/>
  <c r="S18" i="5"/>
  <c r="S88" i="5" s="1"/>
  <c r="R18" i="5"/>
  <c r="R88" i="5" s="1"/>
  <c r="Q18" i="5"/>
  <c r="P18" i="5"/>
  <c r="P88" i="5" s="1"/>
  <c r="O18" i="5"/>
  <c r="O88" i="5" s="1"/>
  <c r="N18" i="5"/>
  <c r="N88" i="5" s="1"/>
  <c r="M18" i="5"/>
  <c r="M88" i="5" s="1"/>
  <c r="L18" i="5"/>
  <c r="L88" i="5" s="1"/>
  <c r="K18" i="5"/>
  <c r="K88" i="5" s="1"/>
  <c r="J18" i="5"/>
  <c r="J88" i="5" s="1"/>
  <c r="I18" i="5"/>
  <c r="I88" i="5" s="1"/>
  <c r="H18" i="5"/>
  <c r="H88" i="5" s="1"/>
  <c r="G18" i="5"/>
  <c r="G88" i="5" s="1"/>
  <c r="F18" i="5"/>
  <c r="F88" i="5" s="1"/>
  <c r="E18" i="5"/>
  <c r="B18" i="5"/>
  <c r="B53" i="5" s="1"/>
  <c r="B88" i="5" s="1"/>
  <c r="AB17" i="5"/>
  <c r="AB87" i="5" s="1"/>
  <c r="AA17" i="5"/>
  <c r="AA87" i="5" s="1"/>
  <c r="Z17" i="5"/>
  <c r="Z87" i="5" s="1"/>
  <c r="Y17" i="5"/>
  <c r="Y87" i="5" s="1"/>
  <c r="X17" i="5"/>
  <c r="X87" i="5" s="1"/>
  <c r="W17" i="5"/>
  <c r="W87" i="5" s="1"/>
  <c r="V17" i="5"/>
  <c r="V87" i="5" s="1"/>
  <c r="U17" i="5"/>
  <c r="U87" i="5" s="1"/>
  <c r="T17" i="5"/>
  <c r="S17" i="5"/>
  <c r="S87" i="5" s="1"/>
  <c r="R17" i="5"/>
  <c r="R87" i="5" s="1"/>
  <c r="Q17" i="5"/>
  <c r="Q87" i="5" s="1"/>
  <c r="P17" i="5"/>
  <c r="P87" i="5" s="1"/>
  <c r="O17" i="5"/>
  <c r="O87" i="5" s="1"/>
  <c r="N17" i="5"/>
  <c r="N87" i="5" s="1"/>
  <c r="M17" i="5"/>
  <c r="M87" i="5" s="1"/>
  <c r="L17" i="5"/>
  <c r="L87" i="5" s="1"/>
  <c r="K17" i="5"/>
  <c r="K87" i="5" s="1"/>
  <c r="J17" i="5"/>
  <c r="J87" i="5" s="1"/>
  <c r="I17" i="5"/>
  <c r="I87" i="5" s="1"/>
  <c r="H17" i="5"/>
  <c r="G17" i="5"/>
  <c r="G87" i="5" s="1"/>
  <c r="F17" i="5"/>
  <c r="F87" i="5" s="1"/>
  <c r="E17" i="5"/>
  <c r="E87" i="5" s="1"/>
  <c r="C17" i="5"/>
  <c r="B17" i="5"/>
  <c r="B52" i="5" s="1"/>
  <c r="B87" i="5" s="1"/>
  <c r="AB16" i="5"/>
  <c r="AB86" i="5" s="1"/>
  <c r="AA16" i="5"/>
  <c r="AA86" i="5" s="1"/>
  <c r="Z16" i="5"/>
  <c r="Z86" i="5" s="1"/>
  <c r="Y16" i="5"/>
  <c r="Y86" i="5" s="1"/>
  <c r="X16" i="5"/>
  <c r="X86" i="5" s="1"/>
  <c r="W16" i="5"/>
  <c r="V16" i="5"/>
  <c r="V86" i="5" s="1"/>
  <c r="U16" i="5"/>
  <c r="U86" i="5" s="1"/>
  <c r="T16" i="5"/>
  <c r="T86" i="5" s="1"/>
  <c r="S16" i="5"/>
  <c r="S86" i="5" s="1"/>
  <c r="R16" i="5"/>
  <c r="R86" i="5" s="1"/>
  <c r="Q16" i="5"/>
  <c r="Q86" i="5" s="1"/>
  <c r="P16" i="5"/>
  <c r="P86" i="5" s="1"/>
  <c r="O16" i="5"/>
  <c r="O86" i="5" s="1"/>
  <c r="N16" i="5"/>
  <c r="N86" i="5" s="1"/>
  <c r="M16" i="5"/>
  <c r="M86" i="5" s="1"/>
  <c r="L16" i="5"/>
  <c r="L86" i="5" s="1"/>
  <c r="K16" i="5"/>
  <c r="J16" i="5"/>
  <c r="J86" i="5" s="1"/>
  <c r="I16" i="5"/>
  <c r="I86" i="5" s="1"/>
  <c r="H16" i="5"/>
  <c r="H86" i="5" s="1"/>
  <c r="G16" i="5"/>
  <c r="G86" i="5" s="1"/>
  <c r="F16" i="5"/>
  <c r="F86" i="5" s="1"/>
  <c r="E16" i="5"/>
  <c r="B16" i="5"/>
  <c r="AB15" i="5"/>
  <c r="AB85" i="5" s="1"/>
  <c r="AA15" i="5"/>
  <c r="AA85" i="5" s="1"/>
  <c r="Z15" i="5"/>
  <c r="Y15" i="5"/>
  <c r="Y85" i="5" s="1"/>
  <c r="X15" i="5"/>
  <c r="X85" i="5" s="1"/>
  <c r="W15" i="5"/>
  <c r="W85" i="5" s="1"/>
  <c r="V15" i="5"/>
  <c r="V85" i="5" s="1"/>
  <c r="U15" i="5"/>
  <c r="U85" i="5" s="1"/>
  <c r="T15" i="5"/>
  <c r="T85" i="5" s="1"/>
  <c r="S15" i="5"/>
  <c r="S85" i="5" s="1"/>
  <c r="R15" i="5"/>
  <c r="R85" i="5" s="1"/>
  <c r="Q15" i="5"/>
  <c r="Q85" i="5" s="1"/>
  <c r="P15" i="5"/>
  <c r="P85" i="5" s="1"/>
  <c r="O15" i="5"/>
  <c r="O85" i="5" s="1"/>
  <c r="N15" i="5"/>
  <c r="M15" i="5"/>
  <c r="M85" i="5" s="1"/>
  <c r="L15" i="5"/>
  <c r="L85" i="5" s="1"/>
  <c r="K15" i="5"/>
  <c r="K85" i="5" s="1"/>
  <c r="J15" i="5"/>
  <c r="J85" i="5" s="1"/>
  <c r="I15" i="5"/>
  <c r="I85" i="5" s="1"/>
  <c r="H15" i="5"/>
  <c r="H85" i="5" s="1"/>
  <c r="G15" i="5"/>
  <c r="G85" i="5" s="1"/>
  <c r="F15" i="5"/>
  <c r="F85" i="5" s="1"/>
  <c r="E15" i="5"/>
  <c r="C15" i="5" s="1"/>
  <c r="B15" i="5"/>
  <c r="B50" i="5" s="1"/>
  <c r="B85" i="5" s="1"/>
  <c r="AB14" i="5"/>
  <c r="AB84" i="5" s="1"/>
  <c r="AA14" i="5"/>
  <c r="AA84" i="5" s="1"/>
  <c r="Z14" i="5"/>
  <c r="Z84" i="5" s="1"/>
  <c r="Y14" i="5"/>
  <c r="Y84" i="5" s="1"/>
  <c r="X14" i="5"/>
  <c r="X84" i="5" s="1"/>
  <c r="W14" i="5"/>
  <c r="W84" i="5" s="1"/>
  <c r="V14" i="5"/>
  <c r="V84" i="5" s="1"/>
  <c r="U14" i="5"/>
  <c r="U84" i="5" s="1"/>
  <c r="T14" i="5"/>
  <c r="T84" i="5" s="1"/>
  <c r="S14" i="5"/>
  <c r="S84" i="5" s="1"/>
  <c r="R14" i="5"/>
  <c r="R84" i="5" s="1"/>
  <c r="Q14" i="5"/>
  <c r="P14" i="5"/>
  <c r="P84" i="5" s="1"/>
  <c r="O14" i="5"/>
  <c r="O84" i="5" s="1"/>
  <c r="N14" i="5"/>
  <c r="N84" i="5" s="1"/>
  <c r="M14" i="5"/>
  <c r="M84" i="5" s="1"/>
  <c r="L14" i="5"/>
  <c r="L84" i="5" s="1"/>
  <c r="K14" i="5"/>
  <c r="K84" i="5" s="1"/>
  <c r="J14" i="5"/>
  <c r="I14" i="5"/>
  <c r="I84" i="5" s="1"/>
  <c r="H14" i="5"/>
  <c r="H84" i="5" s="1"/>
  <c r="G14" i="5"/>
  <c r="G84" i="5" s="1"/>
  <c r="F14" i="5"/>
  <c r="F84" i="5" s="1"/>
  <c r="E14" i="5"/>
  <c r="B14" i="5"/>
  <c r="B49" i="5" s="1"/>
  <c r="B84" i="5" s="1"/>
  <c r="AB13" i="5"/>
  <c r="AB83" i="5" s="1"/>
  <c r="AA13" i="5"/>
  <c r="AA83" i="5" s="1"/>
  <c r="Z13" i="5"/>
  <c r="Z83" i="5" s="1"/>
  <c r="Y13" i="5"/>
  <c r="Y83" i="5" s="1"/>
  <c r="X13" i="5"/>
  <c r="X83" i="5" s="1"/>
  <c r="W13" i="5"/>
  <c r="W83" i="5" s="1"/>
  <c r="V13" i="5"/>
  <c r="V83" i="5" s="1"/>
  <c r="U13" i="5"/>
  <c r="U83" i="5" s="1"/>
  <c r="T13" i="5"/>
  <c r="S13" i="5"/>
  <c r="S83" i="5" s="1"/>
  <c r="R13" i="5"/>
  <c r="R83" i="5" s="1"/>
  <c r="Q13" i="5"/>
  <c r="Q83" i="5" s="1"/>
  <c r="P13" i="5"/>
  <c r="P83" i="5" s="1"/>
  <c r="O13" i="5"/>
  <c r="O83" i="5" s="1"/>
  <c r="N13" i="5"/>
  <c r="N83" i="5" s="1"/>
  <c r="M13" i="5"/>
  <c r="M83" i="5" s="1"/>
  <c r="L13" i="5"/>
  <c r="L83" i="5" s="1"/>
  <c r="K13" i="5"/>
  <c r="K83" i="5" s="1"/>
  <c r="J13" i="5"/>
  <c r="J83" i="5" s="1"/>
  <c r="I13" i="5"/>
  <c r="I83" i="5" s="1"/>
  <c r="H13" i="5"/>
  <c r="G13" i="5"/>
  <c r="G83" i="5" s="1"/>
  <c r="F13" i="5"/>
  <c r="F83" i="5" s="1"/>
  <c r="E13" i="5"/>
  <c r="E83" i="5" s="1"/>
  <c r="B13" i="5"/>
  <c r="B48" i="5" s="1"/>
  <c r="B83" i="5" s="1"/>
  <c r="AB12" i="5"/>
  <c r="AB82" i="5" s="1"/>
  <c r="AA12" i="5"/>
  <c r="AA82" i="5" s="1"/>
  <c r="Z12" i="5"/>
  <c r="Z82" i="5" s="1"/>
  <c r="Y12" i="5"/>
  <c r="Y82" i="5" s="1"/>
  <c r="X12" i="5"/>
  <c r="X82" i="5" s="1"/>
  <c r="W12" i="5"/>
  <c r="V12" i="5"/>
  <c r="V82" i="5" s="1"/>
  <c r="U12" i="5"/>
  <c r="U82" i="5" s="1"/>
  <c r="T12" i="5"/>
  <c r="T82" i="5" s="1"/>
  <c r="S12" i="5"/>
  <c r="S82" i="5" s="1"/>
  <c r="R12" i="5"/>
  <c r="R82" i="5" s="1"/>
  <c r="Q12" i="5"/>
  <c r="Q82" i="5" s="1"/>
  <c r="P12" i="5"/>
  <c r="P82" i="5" s="1"/>
  <c r="O12" i="5"/>
  <c r="O82" i="5" s="1"/>
  <c r="N12" i="5"/>
  <c r="N82" i="5" s="1"/>
  <c r="M12" i="5"/>
  <c r="M82" i="5" s="1"/>
  <c r="L12" i="5"/>
  <c r="L82" i="5" s="1"/>
  <c r="K12" i="5"/>
  <c r="J12" i="5"/>
  <c r="J82" i="5" s="1"/>
  <c r="I12" i="5"/>
  <c r="I82" i="5" s="1"/>
  <c r="H12" i="5"/>
  <c r="H82" i="5" s="1"/>
  <c r="G12" i="5"/>
  <c r="G82" i="5" s="1"/>
  <c r="F12" i="5"/>
  <c r="F82" i="5" s="1"/>
  <c r="E12" i="5"/>
  <c r="E82" i="5" s="1"/>
  <c r="B12" i="5"/>
  <c r="B47" i="5" s="1"/>
  <c r="B82" i="5" s="1"/>
  <c r="AB11" i="5"/>
  <c r="AB81" i="5" s="1"/>
  <c r="AA11" i="5"/>
  <c r="AA81" i="5" s="1"/>
  <c r="Z11" i="5"/>
  <c r="Y11" i="5"/>
  <c r="Y81" i="5" s="1"/>
  <c r="X11" i="5"/>
  <c r="X81" i="5" s="1"/>
  <c r="W11" i="5"/>
  <c r="W81" i="5" s="1"/>
  <c r="V11" i="5"/>
  <c r="V81" i="5" s="1"/>
  <c r="U11" i="5"/>
  <c r="U81" i="5" s="1"/>
  <c r="T11" i="5"/>
  <c r="T81" i="5" s="1"/>
  <c r="S11" i="5"/>
  <c r="S81" i="5" s="1"/>
  <c r="R11" i="5"/>
  <c r="R81" i="5" s="1"/>
  <c r="Q11" i="5"/>
  <c r="Q81" i="5" s="1"/>
  <c r="P11" i="5"/>
  <c r="P81" i="5" s="1"/>
  <c r="O11" i="5"/>
  <c r="O81" i="5" s="1"/>
  <c r="N11" i="5"/>
  <c r="M11" i="5"/>
  <c r="M81" i="5" s="1"/>
  <c r="L11" i="5"/>
  <c r="L81" i="5" s="1"/>
  <c r="K11" i="5"/>
  <c r="K81" i="5" s="1"/>
  <c r="J11" i="5"/>
  <c r="J81" i="5" s="1"/>
  <c r="I11" i="5"/>
  <c r="I81" i="5" s="1"/>
  <c r="H11" i="5"/>
  <c r="H81" i="5" s="1"/>
  <c r="G11" i="5"/>
  <c r="G81" i="5" s="1"/>
  <c r="F11" i="5"/>
  <c r="F81" i="5" s="1"/>
  <c r="E11" i="5"/>
  <c r="E81" i="5" s="1"/>
  <c r="C11" i="5"/>
  <c r="B11" i="5"/>
  <c r="B46" i="5" s="1"/>
  <c r="B81" i="5" s="1"/>
  <c r="AB10" i="5"/>
  <c r="AB80" i="5" s="1"/>
  <c r="AA10" i="5"/>
  <c r="Z10" i="5"/>
  <c r="Z80" i="5" s="1"/>
  <c r="Y10" i="5"/>
  <c r="Y80" i="5" s="1"/>
  <c r="X10" i="5"/>
  <c r="X80" i="5" s="1"/>
  <c r="W10" i="5"/>
  <c r="W80" i="5" s="1"/>
  <c r="V10" i="5"/>
  <c r="V80" i="5" s="1"/>
  <c r="U10" i="5"/>
  <c r="U80" i="5" s="1"/>
  <c r="T10" i="5"/>
  <c r="T80" i="5" s="1"/>
  <c r="S10" i="5"/>
  <c r="S80" i="5" s="1"/>
  <c r="R10" i="5"/>
  <c r="R80" i="5" s="1"/>
  <c r="Q10" i="5"/>
  <c r="P10" i="5"/>
  <c r="P80" i="5" s="1"/>
  <c r="O10" i="5"/>
  <c r="N10" i="5"/>
  <c r="N80" i="5" s="1"/>
  <c r="M10" i="5"/>
  <c r="M80" i="5" s="1"/>
  <c r="L10" i="5"/>
  <c r="L80" i="5" s="1"/>
  <c r="K10" i="5"/>
  <c r="K80" i="5" s="1"/>
  <c r="J10" i="5"/>
  <c r="J80" i="5" s="1"/>
  <c r="I10" i="5"/>
  <c r="I80" i="5" s="1"/>
  <c r="H10" i="5"/>
  <c r="H80" i="5" s="1"/>
  <c r="G10" i="5"/>
  <c r="G80" i="5" s="1"/>
  <c r="F10" i="5"/>
  <c r="F80" i="5" s="1"/>
  <c r="E10" i="5"/>
  <c r="C10" i="5" s="1"/>
  <c r="B10" i="5"/>
  <c r="AB9" i="5"/>
  <c r="AB79" i="5" s="1"/>
  <c r="AA9" i="5"/>
  <c r="AA79" i="5" s="1"/>
  <c r="Z9" i="5"/>
  <c r="Z79" i="5" s="1"/>
  <c r="Y9" i="5"/>
  <c r="Y79" i="5" s="1"/>
  <c r="X9" i="5"/>
  <c r="X79" i="5" s="1"/>
  <c r="W9" i="5"/>
  <c r="W79" i="5" s="1"/>
  <c r="V9" i="5"/>
  <c r="V79" i="5" s="1"/>
  <c r="U9" i="5"/>
  <c r="U79" i="5" s="1"/>
  <c r="T9" i="5"/>
  <c r="S9" i="5"/>
  <c r="S79" i="5" s="1"/>
  <c r="R9" i="5"/>
  <c r="R79" i="5" s="1"/>
  <c r="Q9" i="5"/>
  <c r="Q79" i="5" s="1"/>
  <c r="P9" i="5"/>
  <c r="P79" i="5" s="1"/>
  <c r="O9" i="5"/>
  <c r="O79" i="5" s="1"/>
  <c r="N9" i="5"/>
  <c r="N79" i="5" s="1"/>
  <c r="M9" i="5"/>
  <c r="M79" i="5" s="1"/>
  <c r="L9" i="5"/>
  <c r="L79" i="5" s="1"/>
  <c r="K9" i="5"/>
  <c r="K79" i="5" s="1"/>
  <c r="J9" i="5"/>
  <c r="J79" i="5" s="1"/>
  <c r="I9" i="5"/>
  <c r="I79" i="5" s="1"/>
  <c r="H9" i="5"/>
  <c r="H79" i="5" s="1"/>
  <c r="G9" i="5"/>
  <c r="G79" i="5" s="1"/>
  <c r="F9" i="5"/>
  <c r="F79" i="5" s="1"/>
  <c r="E9" i="5"/>
  <c r="E79" i="5" s="1"/>
  <c r="B9" i="5"/>
  <c r="B44" i="5" s="1"/>
  <c r="B79" i="5" s="1"/>
  <c r="AB8" i="5"/>
  <c r="AB78" i="5" s="1"/>
  <c r="AA8" i="5"/>
  <c r="AA78" i="5" s="1"/>
  <c r="Z8" i="5"/>
  <c r="Z78" i="5" s="1"/>
  <c r="Y8" i="5"/>
  <c r="Y78" i="5" s="1"/>
  <c r="X8" i="5"/>
  <c r="X78" i="5" s="1"/>
  <c r="W8" i="5"/>
  <c r="V8" i="5"/>
  <c r="V78" i="5" s="1"/>
  <c r="U8" i="5"/>
  <c r="U78" i="5" s="1"/>
  <c r="T8" i="5"/>
  <c r="T78" i="5" s="1"/>
  <c r="S8" i="5"/>
  <c r="R8" i="5"/>
  <c r="R78" i="5" s="1"/>
  <c r="Q8" i="5"/>
  <c r="Q78" i="5" s="1"/>
  <c r="P8" i="5"/>
  <c r="P78" i="5" s="1"/>
  <c r="O8" i="5"/>
  <c r="O78" i="5" s="1"/>
  <c r="N8" i="5"/>
  <c r="N78" i="5" s="1"/>
  <c r="M8" i="5"/>
  <c r="M78" i="5" s="1"/>
  <c r="L8" i="5"/>
  <c r="L78" i="5" s="1"/>
  <c r="K8" i="5"/>
  <c r="J8" i="5"/>
  <c r="I8" i="5"/>
  <c r="I78" i="5" s="1"/>
  <c r="H8" i="5"/>
  <c r="H78" i="5" s="1"/>
  <c r="G8" i="5"/>
  <c r="F8" i="5"/>
  <c r="F78" i="5" s="1"/>
  <c r="E8" i="5"/>
  <c r="E78" i="5" s="1"/>
  <c r="B8" i="5"/>
  <c r="B43" i="5" s="1"/>
  <c r="B78" i="5" s="1"/>
  <c r="AB7" i="5"/>
  <c r="AB77" i="5" s="1"/>
  <c r="AA7" i="5"/>
  <c r="AA77" i="5" s="1"/>
  <c r="Z7" i="5"/>
  <c r="Y7" i="5"/>
  <c r="Y77" i="5" s="1"/>
  <c r="X7" i="5"/>
  <c r="X77" i="5" s="1"/>
  <c r="W7" i="5"/>
  <c r="W77" i="5" s="1"/>
  <c r="V7" i="5"/>
  <c r="V77" i="5" s="1"/>
  <c r="U7" i="5"/>
  <c r="U77" i="5" s="1"/>
  <c r="T7" i="5"/>
  <c r="T77" i="5" s="1"/>
  <c r="S7" i="5"/>
  <c r="S77" i="5" s="1"/>
  <c r="R7" i="5"/>
  <c r="R77" i="5" s="1"/>
  <c r="Q7" i="5"/>
  <c r="Q77" i="5" s="1"/>
  <c r="P7" i="5"/>
  <c r="P77" i="5" s="1"/>
  <c r="O7" i="5"/>
  <c r="O77" i="5" s="1"/>
  <c r="N7" i="5"/>
  <c r="M7" i="5"/>
  <c r="M77" i="5" s="1"/>
  <c r="L7" i="5"/>
  <c r="L77" i="5" s="1"/>
  <c r="K7" i="5"/>
  <c r="K77" i="5" s="1"/>
  <c r="J7" i="5"/>
  <c r="J77" i="5" s="1"/>
  <c r="I7" i="5"/>
  <c r="I77" i="5" s="1"/>
  <c r="H7" i="5"/>
  <c r="H77" i="5" s="1"/>
  <c r="G7" i="5"/>
  <c r="G77" i="5" s="1"/>
  <c r="F7" i="5"/>
  <c r="F77" i="5" s="1"/>
  <c r="E7" i="5"/>
  <c r="C7" i="5" s="1"/>
  <c r="B7" i="5"/>
  <c r="B42" i="5" s="1"/>
  <c r="B77" i="5" s="1"/>
  <c r="AB6" i="5"/>
  <c r="AB76" i="5" s="1"/>
  <c r="AA6" i="5"/>
  <c r="AA76" i="5" s="1"/>
  <c r="Z6" i="5"/>
  <c r="Z76" i="5" s="1"/>
  <c r="Y6" i="5"/>
  <c r="Y76" i="5" s="1"/>
  <c r="X6" i="5"/>
  <c r="X76" i="5" s="1"/>
  <c r="W6" i="5"/>
  <c r="V6" i="5"/>
  <c r="V76" i="5" s="1"/>
  <c r="U6" i="5"/>
  <c r="U76" i="5" s="1"/>
  <c r="T6" i="5"/>
  <c r="T76" i="5" s="1"/>
  <c r="S6" i="5"/>
  <c r="S76" i="5" s="1"/>
  <c r="R6" i="5"/>
  <c r="R76" i="5" s="1"/>
  <c r="Q6" i="5"/>
  <c r="P6" i="5"/>
  <c r="P76" i="5" s="1"/>
  <c r="O6" i="5"/>
  <c r="O76" i="5" s="1"/>
  <c r="N6" i="5"/>
  <c r="N76" i="5" s="1"/>
  <c r="M6" i="5"/>
  <c r="M76" i="5" s="1"/>
  <c r="L6" i="5"/>
  <c r="L76" i="5" s="1"/>
  <c r="K6" i="5"/>
  <c r="J6" i="5"/>
  <c r="J76" i="5" s="1"/>
  <c r="I6" i="5"/>
  <c r="I76" i="5" s="1"/>
  <c r="H6" i="5"/>
  <c r="H76" i="5" s="1"/>
  <c r="G6" i="5"/>
  <c r="G76" i="5" s="1"/>
  <c r="F6" i="5"/>
  <c r="F76" i="5" s="1"/>
  <c r="E6" i="5"/>
  <c r="C6" i="5" s="1"/>
  <c r="B6" i="5"/>
  <c r="B41" i="5" s="1"/>
  <c r="B76" i="5" s="1"/>
  <c r="AB5" i="5"/>
  <c r="AB75" i="5" s="1"/>
  <c r="AA5" i="5"/>
  <c r="AA75" i="5" s="1"/>
  <c r="Z5" i="5"/>
  <c r="Z75" i="5" s="1"/>
  <c r="Y5" i="5"/>
  <c r="Y75" i="5" s="1"/>
  <c r="X5" i="5"/>
  <c r="X75" i="5" s="1"/>
  <c r="W5" i="5"/>
  <c r="W75" i="5" s="1"/>
  <c r="V5" i="5"/>
  <c r="V75" i="5" s="1"/>
  <c r="U5" i="5"/>
  <c r="U75" i="5" s="1"/>
  <c r="T5" i="5"/>
  <c r="S5" i="5"/>
  <c r="S75" i="5" s="1"/>
  <c r="R5" i="5"/>
  <c r="R75" i="5" s="1"/>
  <c r="Q5" i="5"/>
  <c r="Q75" i="5" s="1"/>
  <c r="P5" i="5"/>
  <c r="P75" i="5" s="1"/>
  <c r="O5" i="5"/>
  <c r="O75" i="5" s="1"/>
  <c r="N5" i="5"/>
  <c r="N75" i="5" s="1"/>
  <c r="M5" i="5"/>
  <c r="M75" i="5" s="1"/>
  <c r="L5" i="5"/>
  <c r="L75" i="5" s="1"/>
  <c r="K5" i="5"/>
  <c r="K75" i="5" s="1"/>
  <c r="J5" i="5"/>
  <c r="J75" i="5" s="1"/>
  <c r="I5" i="5"/>
  <c r="I75" i="5" s="1"/>
  <c r="H5" i="5"/>
  <c r="G5" i="5"/>
  <c r="G75" i="5" s="1"/>
  <c r="F5" i="5"/>
  <c r="F75" i="5" s="1"/>
  <c r="E5" i="5"/>
  <c r="E75" i="5" s="1"/>
  <c r="C5" i="5"/>
  <c r="B5" i="5"/>
  <c r="B40" i="5" s="1"/>
  <c r="B75" i="5" s="1"/>
  <c r="AB4" i="5"/>
  <c r="AB74" i="5" s="1"/>
  <c r="AA4" i="5"/>
  <c r="AA74" i="5" s="1"/>
  <c r="Z4" i="5"/>
  <c r="Z74" i="5" s="1"/>
  <c r="Y4" i="5"/>
  <c r="Y74" i="5" s="1"/>
  <c r="X4" i="5"/>
  <c r="X74" i="5" s="1"/>
  <c r="W4" i="5"/>
  <c r="V4" i="5"/>
  <c r="V74" i="5" s="1"/>
  <c r="U4" i="5"/>
  <c r="U74" i="5" s="1"/>
  <c r="T4" i="5"/>
  <c r="T74" i="5" s="1"/>
  <c r="S4" i="5"/>
  <c r="S74" i="5" s="1"/>
  <c r="R4" i="5"/>
  <c r="R74" i="5" s="1"/>
  <c r="Q4" i="5"/>
  <c r="Q74" i="5" s="1"/>
  <c r="P4" i="5"/>
  <c r="P74" i="5" s="1"/>
  <c r="O4" i="5"/>
  <c r="O74" i="5" s="1"/>
  <c r="N4" i="5"/>
  <c r="N74" i="5" s="1"/>
  <c r="M4" i="5"/>
  <c r="M74" i="5" s="1"/>
  <c r="L4" i="5"/>
  <c r="L74" i="5" s="1"/>
  <c r="K4" i="5"/>
  <c r="J4" i="5"/>
  <c r="J74" i="5" s="1"/>
  <c r="I4" i="5"/>
  <c r="I74" i="5" s="1"/>
  <c r="H4" i="5"/>
  <c r="H74" i="5" s="1"/>
  <c r="G4" i="5"/>
  <c r="G74" i="5" s="1"/>
  <c r="F4" i="5"/>
  <c r="F74" i="5" s="1"/>
  <c r="E4" i="5"/>
  <c r="B4" i="5"/>
  <c r="E2" i="5"/>
  <c r="R104" i="4"/>
  <c r="F104" i="4"/>
  <c r="Y102" i="4"/>
  <c r="M102" i="4"/>
  <c r="AB101" i="4"/>
  <c r="AA101" i="4"/>
  <c r="P101" i="4"/>
  <c r="O101" i="4"/>
  <c r="S100" i="4"/>
  <c r="R100" i="4"/>
  <c r="G100" i="4"/>
  <c r="F100" i="4"/>
  <c r="V99" i="4"/>
  <c r="U99" i="4"/>
  <c r="J99" i="4"/>
  <c r="I99" i="4"/>
  <c r="Y98" i="4"/>
  <c r="X98" i="4"/>
  <c r="M98" i="4"/>
  <c r="L98" i="4"/>
  <c r="AB97" i="4"/>
  <c r="AA97" i="4"/>
  <c r="P97" i="4"/>
  <c r="O97" i="4"/>
  <c r="S96" i="4"/>
  <c r="R96" i="4"/>
  <c r="G96" i="4"/>
  <c r="F96" i="4"/>
  <c r="U95" i="4"/>
  <c r="I95" i="4"/>
  <c r="AB93" i="4"/>
  <c r="P93" i="4"/>
  <c r="R92" i="4"/>
  <c r="F92" i="4"/>
  <c r="Y90" i="4"/>
  <c r="M90" i="4"/>
  <c r="AB89" i="4"/>
  <c r="AA89" i="4"/>
  <c r="P89" i="4"/>
  <c r="O89" i="4"/>
  <c r="S88" i="4"/>
  <c r="R88" i="4"/>
  <c r="G88" i="4"/>
  <c r="F88" i="4"/>
  <c r="V87" i="4"/>
  <c r="U87" i="4"/>
  <c r="J87" i="4"/>
  <c r="I87" i="4"/>
  <c r="Y86" i="4"/>
  <c r="X86" i="4"/>
  <c r="M86" i="4"/>
  <c r="L86" i="4"/>
  <c r="AB85" i="4"/>
  <c r="AA85" i="4"/>
  <c r="P85" i="4"/>
  <c r="O85" i="4"/>
  <c r="S84" i="4"/>
  <c r="R84" i="4"/>
  <c r="G84" i="4"/>
  <c r="F84" i="4"/>
  <c r="U83" i="4"/>
  <c r="I83" i="4"/>
  <c r="AB81" i="4"/>
  <c r="P81" i="4"/>
  <c r="R80" i="4"/>
  <c r="F80" i="4"/>
  <c r="Y78" i="4"/>
  <c r="M78" i="4"/>
  <c r="AB77" i="4"/>
  <c r="AA77" i="4"/>
  <c r="P77" i="4"/>
  <c r="O77" i="4"/>
  <c r="S76" i="4"/>
  <c r="R76" i="4"/>
  <c r="G76" i="4"/>
  <c r="F76" i="4"/>
  <c r="V75" i="4"/>
  <c r="U75" i="4"/>
  <c r="J75" i="4"/>
  <c r="I75" i="4"/>
  <c r="Y74" i="4"/>
  <c r="X74" i="4"/>
  <c r="M74" i="4"/>
  <c r="L74" i="4"/>
  <c r="E72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C68" i="4" s="1"/>
  <c r="E68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C66" i="4" s="1"/>
  <c r="I66" i="4"/>
  <c r="H66" i="4"/>
  <c r="G66" i="4"/>
  <c r="F66" i="4"/>
  <c r="E66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C65" i="4" s="1"/>
  <c r="E65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B64" i="4"/>
  <c r="B99" i="4" s="1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C63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C61" i="4" s="1"/>
  <c r="G61" i="4"/>
  <c r="F61" i="4"/>
  <c r="E61" i="4"/>
  <c r="AB60" i="4"/>
  <c r="AA60" i="4"/>
  <c r="Z60" i="4"/>
  <c r="Y60" i="4"/>
  <c r="X60" i="4"/>
  <c r="W60" i="4"/>
  <c r="V60" i="4"/>
  <c r="V95" i="4" s="1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AB59" i="4"/>
  <c r="AA59" i="4"/>
  <c r="Z59" i="4"/>
  <c r="Y59" i="4"/>
  <c r="Y94" i="4" s="1"/>
  <c r="X59" i="4"/>
  <c r="X94" i="4" s="1"/>
  <c r="W59" i="4"/>
  <c r="V59" i="4"/>
  <c r="U59" i="4"/>
  <c r="T59" i="4"/>
  <c r="S59" i="4"/>
  <c r="R59" i="4"/>
  <c r="Q59" i="4"/>
  <c r="P59" i="4"/>
  <c r="O59" i="4"/>
  <c r="N59" i="4"/>
  <c r="M59" i="4"/>
  <c r="M94" i="4" s="1"/>
  <c r="L59" i="4"/>
  <c r="C59" i="4" s="1"/>
  <c r="K59" i="4"/>
  <c r="J59" i="4"/>
  <c r="I59" i="4"/>
  <c r="H59" i="4"/>
  <c r="G59" i="4"/>
  <c r="F59" i="4"/>
  <c r="E59" i="4"/>
  <c r="AB58" i="4"/>
  <c r="AA58" i="4"/>
  <c r="AA93" i="4" s="1"/>
  <c r="Z58" i="4"/>
  <c r="Y58" i="4"/>
  <c r="X58" i="4"/>
  <c r="W58" i="4"/>
  <c r="V58" i="4"/>
  <c r="U58" i="4"/>
  <c r="T58" i="4"/>
  <c r="S58" i="4"/>
  <c r="R58" i="4"/>
  <c r="Q58" i="4"/>
  <c r="P58" i="4"/>
  <c r="O58" i="4"/>
  <c r="O93" i="4" s="1"/>
  <c r="N58" i="4"/>
  <c r="M58" i="4"/>
  <c r="L58" i="4"/>
  <c r="K58" i="4"/>
  <c r="J58" i="4"/>
  <c r="I58" i="4"/>
  <c r="H58" i="4"/>
  <c r="G58" i="4"/>
  <c r="C58" i="4" s="1"/>
  <c r="F58" i="4"/>
  <c r="E58" i="4"/>
  <c r="B58" i="4"/>
  <c r="B93" i="4" s="1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C57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C54" i="4" s="1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C53" i="4" s="1"/>
  <c r="K53" i="4"/>
  <c r="J53" i="4"/>
  <c r="I53" i="4"/>
  <c r="H53" i="4"/>
  <c r="G53" i="4"/>
  <c r="F53" i="4"/>
  <c r="E53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B52" i="4"/>
  <c r="B87" i="4" s="1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AB48" i="4"/>
  <c r="AA48" i="4"/>
  <c r="Z48" i="4"/>
  <c r="Y48" i="4"/>
  <c r="X48" i="4"/>
  <c r="W48" i="4"/>
  <c r="V48" i="4"/>
  <c r="V83" i="4" s="1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AB47" i="4"/>
  <c r="AA47" i="4"/>
  <c r="Z47" i="4"/>
  <c r="Y47" i="4"/>
  <c r="Y82" i="4" s="1"/>
  <c r="X47" i="4"/>
  <c r="X82" i="4" s="1"/>
  <c r="W47" i="4"/>
  <c r="V47" i="4"/>
  <c r="U47" i="4"/>
  <c r="T47" i="4"/>
  <c r="S47" i="4"/>
  <c r="R47" i="4"/>
  <c r="Q47" i="4"/>
  <c r="P47" i="4"/>
  <c r="O47" i="4"/>
  <c r="N47" i="4"/>
  <c r="M47" i="4"/>
  <c r="M82" i="4" s="1"/>
  <c r="L47" i="4"/>
  <c r="C47" i="4" s="1"/>
  <c r="K47" i="4"/>
  <c r="J47" i="4"/>
  <c r="I47" i="4"/>
  <c r="H47" i="4"/>
  <c r="G47" i="4"/>
  <c r="F47" i="4"/>
  <c r="E47" i="4"/>
  <c r="AB46" i="4"/>
  <c r="AA46" i="4"/>
  <c r="AA81" i="4" s="1"/>
  <c r="Z46" i="4"/>
  <c r="Y46" i="4"/>
  <c r="X46" i="4"/>
  <c r="W46" i="4"/>
  <c r="V46" i="4"/>
  <c r="U46" i="4"/>
  <c r="T46" i="4"/>
  <c r="S46" i="4"/>
  <c r="R46" i="4"/>
  <c r="Q46" i="4"/>
  <c r="P46" i="4"/>
  <c r="O46" i="4"/>
  <c r="O81" i="4" s="1"/>
  <c r="N46" i="4"/>
  <c r="C46" i="4" s="1"/>
  <c r="M46" i="4"/>
  <c r="L46" i="4"/>
  <c r="K46" i="4"/>
  <c r="J46" i="4"/>
  <c r="I46" i="4"/>
  <c r="H46" i="4"/>
  <c r="G46" i="4"/>
  <c r="F46" i="4"/>
  <c r="E46" i="4"/>
  <c r="B46" i="4"/>
  <c r="B81" i="4" s="1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C45" i="4" s="1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C44" i="4" s="1"/>
  <c r="E44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C40" i="4" s="1"/>
  <c r="M40" i="4"/>
  <c r="L40" i="4"/>
  <c r="K40" i="4"/>
  <c r="J40" i="4"/>
  <c r="I40" i="4"/>
  <c r="H40" i="4"/>
  <c r="G40" i="4"/>
  <c r="F40" i="4"/>
  <c r="E40" i="4"/>
  <c r="B40" i="4"/>
  <c r="B75" i="4" s="1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C39" i="4" s="1"/>
  <c r="E37" i="4"/>
  <c r="AB34" i="4"/>
  <c r="AB104" i="4" s="1"/>
  <c r="AA34" i="4"/>
  <c r="AA104" i="4" s="1"/>
  <c r="Z34" i="4"/>
  <c r="Z104" i="4" s="1"/>
  <c r="Y34" i="4"/>
  <c r="Y104" i="4" s="1"/>
  <c r="X34" i="4"/>
  <c r="X104" i="4" s="1"/>
  <c r="W34" i="4"/>
  <c r="W104" i="4" s="1"/>
  <c r="V34" i="4"/>
  <c r="V104" i="4" s="1"/>
  <c r="U34" i="4"/>
  <c r="U104" i="4" s="1"/>
  <c r="T34" i="4"/>
  <c r="T104" i="4" s="1"/>
  <c r="S34" i="4"/>
  <c r="S104" i="4" s="1"/>
  <c r="R34" i="4"/>
  <c r="Q34" i="4"/>
  <c r="Q104" i="4" s="1"/>
  <c r="P34" i="4"/>
  <c r="P104" i="4" s="1"/>
  <c r="O34" i="4"/>
  <c r="O104" i="4" s="1"/>
  <c r="N34" i="4"/>
  <c r="N104" i="4" s="1"/>
  <c r="M34" i="4"/>
  <c r="M104" i="4" s="1"/>
  <c r="L34" i="4"/>
  <c r="L104" i="4" s="1"/>
  <c r="K34" i="4"/>
  <c r="K104" i="4" s="1"/>
  <c r="J34" i="4"/>
  <c r="J104" i="4" s="1"/>
  <c r="I34" i="4"/>
  <c r="I104" i="4" s="1"/>
  <c r="H34" i="4"/>
  <c r="H104" i="4" s="1"/>
  <c r="G34" i="4"/>
  <c r="G104" i="4" s="1"/>
  <c r="F34" i="4"/>
  <c r="E34" i="4"/>
  <c r="B34" i="4"/>
  <c r="B69" i="4" s="1"/>
  <c r="B104" i="4" s="1"/>
  <c r="AB33" i="4"/>
  <c r="AB103" i="4" s="1"/>
  <c r="AA33" i="4"/>
  <c r="AA103" i="4" s="1"/>
  <c r="Z33" i="4"/>
  <c r="Z103" i="4" s="1"/>
  <c r="Y33" i="4"/>
  <c r="Y103" i="4" s="1"/>
  <c r="X33" i="4"/>
  <c r="X103" i="4" s="1"/>
  <c r="W33" i="4"/>
  <c r="W103" i="4" s="1"/>
  <c r="V33" i="4"/>
  <c r="V103" i="4" s="1"/>
  <c r="U33" i="4"/>
  <c r="U103" i="4" s="1"/>
  <c r="T33" i="4"/>
  <c r="T103" i="4" s="1"/>
  <c r="S33" i="4"/>
  <c r="S103" i="4" s="1"/>
  <c r="R33" i="4"/>
  <c r="R103" i="4" s="1"/>
  <c r="Q33" i="4"/>
  <c r="Q103" i="4" s="1"/>
  <c r="P33" i="4"/>
  <c r="P103" i="4" s="1"/>
  <c r="O33" i="4"/>
  <c r="O103" i="4" s="1"/>
  <c r="N33" i="4"/>
  <c r="N103" i="4" s="1"/>
  <c r="M33" i="4"/>
  <c r="M103" i="4" s="1"/>
  <c r="L33" i="4"/>
  <c r="L103" i="4" s="1"/>
  <c r="K33" i="4"/>
  <c r="K103" i="4" s="1"/>
  <c r="J33" i="4"/>
  <c r="J103" i="4" s="1"/>
  <c r="I33" i="4"/>
  <c r="I103" i="4" s="1"/>
  <c r="H33" i="4"/>
  <c r="H103" i="4" s="1"/>
  <c r="G33" i="4"/>
  <c r="G103" i="4" s="1"/>
  <c r="F33" i="4"/>
  <c r="F103" i="4" s="1"/>
  <c r="E33" i="4"/>
  <c r="E103" i="4" s="1"/>
  <c r="B33" i="4"/>
  <c r="B68" i="4" s="1"/>
  <c r="B103" i="4" s="1"/>
  <c r="AB32" i="4"/>
  <c r="AB102" i="4" s="1"/>
  <c r="AA32" i="4"/>
  <c r="AA102" i="4" s="1"/>
  <c r="Z32" i="4"/>
  <c r="Z102" i="4" s="1"/>
  <c r="Y32" i="4"/>
  <c r="X32" i="4"/>
  <c r="X102" i="4" s="1"/>
  <c r="W32" i="4"/>
  <c r="W102" i="4" s="1"/>
  <c r="V32" i="4"/>
  <c r="V102" i="4" s="1"/>
  <c r="U32" i="4"/>
  <c r="U102" i="4" s="1"/>
  <c r="T32" i="4"/>
  <c r="S32" i="4"/>
  <c r="S102" i="4" s="1"/>
  <c r="R32" i="4"/>
  <c r="R102" i="4" s="1"/>
  <c r="Q32" i="4"/>
  <c r="Q102" i="4" s="1"/>
  <c r="P32" i="4"/>
  <c r="P102" i="4" s="1"/>
  <c r="O32" i="4"/>
  <c r="O102" i="4" s="1"/>
  <c r="N32" i="4"/>
  <c r="N102" i="4" s="1"/>
  <c r="M32" i="4"/>
  <c r="L32" i="4"/>
  <c r="L102" i="4" s="1"/>
  <c r="K32" i="4"/>
  <c r="K102" i="4" s="1"/>
  <c r="J32" i="4"/>
  <c r="J102" i="4" s="1"/>
  <c r="I32" i="4"/>
  <c r="I102" i="4" s="1"/>
  <c r="H32" i="4"/>
  <c r="G32" i="4"/>
  <c r="G102" i="4" s="1"/>
  <c r="F32" i="4"/>
  <c r="F102" i="4" s="1"/>
  <c r="E32" i="4"/>
  <c r="E102" i="4" s="1"/>
  <c r="B32" i="4"/>
  <c r="B67" i="4" s="1"/>
  <c r="B102" i="4" s="1"/>
  <c r="AB31" i="4"/>
  <c r="AA31" i="4"/>
  <c r="Z31" i="4"/>
  <c r="Z101" i="4" s="1"/>
  <c r="Y31" i="4"/>
  <c r="Y101" i="4" s="1"/>
  <c r="X31" i="4"/>
  <c r="X101" i="4" s="1"/>
  <c r="W31" i="4"/>
  <c r="W101" i="4" s="1"/>
  <c r="V31" i="4"/>
  <c r="U31" i="4"/>
  <c r="U101" i="4" s="1"/>
  <c r="T31" i="4"/>
  <c r="T101" i="4" s="1"/>
  <c r="S31" i="4"/>
  <c r="S101" i="4" s="1"/>
  <c r="R31" i="4"/>
  <c r="R101" i="4" s="1"/>
  <c r="Q31" i="4"/>
  <c r="Q101" i="4" s="1"/>
  <c r="P31" i="4"/>
  <c r="O31" i="4"/>
  <c r="N31" i="4"/>
  <c r="N101" i="4" s="1"/>
  <c r="M31" i="4"/>
  <c r="M101" i="4" s="1"/>
  <c r="L31" i="4"/>
  <c r="L101" i="4" s="1"/>
  <c r="K31" i="4"/>
  <c r="K101" i="4" s="1"/>
  <c r="J31" i="4"/>
  <c r="I31" i="4"/>
  <c r="I101" i="4" s="1"/>
  <c r="H31" i="4"/>
  <c r="H101" i="4" s="1"/>
  <c r="G31" i="4"/>
  <c r="G101" i="4" s="1"/>
  <c r="F31" i="4"/>
  <c r="F101" i="4" s="1"/>
  <c r="E31" i="4"/>
  <c r="C31" i="4" s="1"/>
  <c r="B31" i="4"/>
  <c r="B66" i="4" s="1"/>
  <c r="B101" i="4" s="1"/>
  <c r="AB30" i="4"/>
  <c r="AB100" i="4" s="1"/>
  <c r="AA30" i="4"/>
  <c r="AA100" i="4" s="1"/>
  <c r="Z30" i="4"/>
  <c r="Z100" i="4" s="1"/>
  <c r="Y30" i="4"/>
  <c r="Y100" i="4" s="1"/>
  <c r="X30" i="4"/>
  <c r="X100" i="4" s="1"/>
  <c r="W30" i="4"/>
  <c r="W100" i="4" s="1"/>
  <c r="V30" i="4"/>
  <c r="V100" i="4" s="1"/>
  <c r="U30" i="4"/>
  <c r="U100" i="4" s="1"/>
  <c r="T30" i="4"/>
  <c r="T100" i="4" s="1"/>
  <c r="S30" i="4"/>
  <c r="R30" i="4"/>
  <c r="Q30" i="4"/>
  <c r="Q100" i="4" s="1"/>
  <c r="P30" i="4"/>
  <c r="P100" i="4" s="1"/>
  <c r="O30" i="4"/>
  <c r="O100" i="4" s="1"/>
  <c r="N30" i="4"/>
  <c r="N100" i="4" s="1"/>
  <c r="M30" i="4"/>
  <c r="M100" i="4" s="1"/>
  <c r="L30" i="4"/>
  <c r="L100" i="4" s="1"/>
  <c r="K30" i="4"/>
  <c r="K100" i="4" s="1"/>
  <c r="J30" i="4"/>
  <c r="J100" i="4" s="1"/>
  <c r="I30" i="4"/>
  <c r="I100" i="4" s="1"/>
  <c r="H30" i="4"/>
  <c r="H100" i="4" s="1"/>
  <c r="G30" i="4"/>
  <c r="F30" i="4"/>
  <c r="E30" i="4"/>
  <c r="E100" i="4" s="1"/>
  <c r="C30" i="4"/>
  <c r="B30" i="4"/>
  <c r="B65" i="4" s="1"/>
  <c r="B100" i="4" s="1"/>
  <c r="AB29" i="4"/>
  <c r="AB99" i="4" s="1"/>
  <c r="AA29" i="4"/>
  <c r="AA99" i="4" s="1"/>
  <c r="Z29" i="4"/>
  <c r="Z99" i="4" s="1"/>
  <c r="Y29" i="4"/>
  <c r="Y99" i="4" s="1"/>
  <c r="X29" i="4"/>
  <c r="X99" i="4" s="1"/>
  <c r="W29" i="4"/>
  <c r="W99" i="4" s="1"/>
  <c r="V29" i="4"/>
  <c r="U29" i="4"/>
  <c r="T29" i="4"/>
  <c r="T99" i="4" s="1"/>
  <c r="S29" i="4"/>
  <c r="S99" i="4" s="1"/>
  <c r="R29" i="4"/>
  <c r="R99" i="4" s="1"/>
  <c r="Q29" i="4"/>
  <c r="Q99" i="4" s="1"/>
  <c r="P29" i="4"/>
  <c r="P99" i="4" s="1"/>
  <c r="O29" i="4"/>
  <c r="O99" i="4" s="1"/>
  <c r="N29" i="4"/>
  <c r="N99" i="4" s="1"/>
  <c r="M29" i="4"/>
  <c r="M99" i="4" s="1"/>
  <c r="L29" i="4"/>
  <c r="L99" i="4" s="1"/>
  <c r="K29" i="4"/>
  <c r="K99" i="4" s="1"/>
  <c r="J29" i="4"/>
  <c r="I29" i="4"/>
  <c r="H29" i="4"/>
  <c r="H99" i="4" s="1"/>
  <c r="G29" i="4"/>
  <c r="G99" i="4" s="1"/>
  <c r="F29" i="4"/>
  <c r="F99" i="4" s="1"/>
  <c r="E29" i="4"/>
  <c r="B29" i="4"/>
  <c r="AB28" i="4"/>
  <c r="AB98" i="4" s="1"/>
  <c r="AA28" i="4"/>
  <c r="AA98" i="4" s="1"/>
  <c r="Z28" i="4"/>
  <c r="Z98" i="4" s="1"/>
  <c r="Y28" i="4"/>
  <c r="X28" i="4"/>
  <c r="W28" i="4"/>
  <c r="W98" i="4" s="1"/>
  <c r="V28" i="4"/>
  <c r="V98" i="4" s="1"/>
  <c r="U28" i="4"/>
  <c r="U98" i="4" s="1"/>
  <c r="T28" i="4"/>
  <c r="T98" i="4" s="1"/>
  <c r="S28" i="4"/>
  <c r="S98" i="4" s="1"/>
  <c r="R28" i="4"/>
  <c r="R98" i="4" s="1"/>
  <c r="Q28" i="4"/>
  <c r="Q98" i="4" s="1"/>
  <c r="P28" i="4"/>
  <c r="P98" i="4" s="1"/>
  <c r="O28" i="4"/>
  <c r="O98" i="4" s="1"/>
  <c r="N28" i="4"/>
  <c r="N98" i="4" s="1"/>
  <c r="M28" i="4"/>
  <c r="L28" i="4"/>
  <c r="K28" i="4"/>
  <c r="K98" i="4" s="1"/>
  <c r="J28" i="4"/>
  <c r="J98" i="4" s="1"/>
  <c r="I28" i="4"/>
  <c r="I98" i="4" s="1"/>
  <c r="H28" i="4"/>
  <c r="H98" i="4" s="1"/>
  <c r="G28" i="4"/>
  <c r="G98" i="4" s="1"/>
  <c r="F28" i="4"/>
  <c r="F98" i="4" s="1"/>
  <c r="E28" i="4"/>
  <c r="B28" i="4"/>
  <c r="B63" i="4" s="1"/>
  <c r="B98" i="4" s="1"/>
  <c r="AB27" i="4"/>
  <c r="AA27" i="4"/>
  <c r="Z27" i="4"/>
  <c r="Z97" i="4" s="1"/>
  <c r="Y27" i="4"/>
  <c r="Y97" i="4" s="1"/>
  <c r="X27" i="4"/>
  <c r="X97" i="4" s="1"/>
  <c r="W27" i="4"/>
  <c r="W97" i="4" s="1"/>
  <c r="V27" i="4"/>
  <c r="V97" i="4" s="1"/>
  <c r="U27" i="4"/>
  <c r="U97" i="4" s="1"/>
  <c r="T27" i="4"/>
  <c r="T97" i="4" s="1"/>
  <c r="S27" i="4"/>
  <c r="S97" i="4" s="1"/>
  <c r="R27" i="4"/>
  <c r="R97" i="4" s="1"/>
  <c r="Q27" i="4"/>
  <c r="Q97" i="4" s="1"/>
  <c r="P27" i="4"/>
  <c r="O27" i="4"/>
  <c r="N27" i="4"/>
  <c r="N97" i="4" s="1"/>
  <c r="M27" i="4"/>
  <c r="M97" i="4" s="1"/>
  <c r="L27" i="4"/>
  <c r="L97" i="4" s="1"/>
  <c r="K27" i="4"/>
  <c r="K97" i="4" s="1"/>
  <c r="J27" i="4"/>
  <c r="J97" i="4" s="1"/>
  <c r="I27" i="4"/>
  <c r="I97" i="4" s="1"/>
  <c r="H27" i="4"/>
  <c r="H97" i="4" s="1"/>
  <c r="G27" i="4"/>
  <c r="G97" i="4" s="1"/>
  <c r="F27" i="4"/>
  <c r="F97" i="4" s="1"/>
  <c r="E27" i="4"/>
  <c r="C27" i="4" s="1"/>
  <c r="B27" i="4"/>
  <c r="B62" i="4" s="1"/>
  <c r="B97" i="4" s="1"/>
  <c r="AB26" i="4"/>
  <c r="AB96" i="4" s="1"/>
  <c r="AA26" i="4"/>
  <c r="AA96" i="4" s="1"/>
  <c r="Z26" i="4"/>
  <c r="Z96" i="4" s="1"/>
  <c r="Y26" i="4"/>
  <c r="Y96" i="4" s="1"/>
  <c r="X26" i="4"/>
  <c r="X96" i="4" s="1"/>
  <c r="W26" i="4"/>
  <c r="W96" i="4" s="1"/>
  <c r="V26" i="4"/>
  <c r="V96" i="4" s="1"/>
  <c r="U26" i="4"/>
  <c r="U96" i="4" s="1"/>
  <c r="T26" i="4"/>
  <c r="T96" i="4" s="1"/>
  <c r="S26" i="4"/>
  <c r="R26" i="4"/>
  <c r="Q26" i="4"/>
  <c r="Q96" i="4" s="1"/>
  <c r="P26" i="4"/>
  <c r="P96" i="4" s="1"/>
  <c r="O26" i="4"/>
  <c r="O96" i="4" s="1"/>
  <c r="N26" i="4"/>
  <c r="N96" i="4" s="1"/>
  <c r="M26" i="4"/>
  <c r="M96" i="4" s="1"/>
  <c r="L26" i="4"/>
  <c r="L96" i="4" s="1"/>
  <c r="K26" i="4"/>
  <c r="K96" i="4" s="1"/>
  <c r="J26" i="4"/>
  <c r="J96" i="4" s="1"/>
  <c r="I26" i="4"/>
  <c r="I96" i="4" s="1"/>
  <c r="H26" i="4"/>
  <c r="H96" i="4" s="1"/>
  <c r="G26" i="4"/>
  <c r="F26" i="4"/>
  <c r="E26" i="4"/>
  <c r="C26" i="4" s="1"/>
  <c r="B26" i="4"/>
  <c r="B61" i="4" s="1"/>
  <c r="B96" i="4" s="1"/>
  <c r="AB25" i="4"/>
  <c r="AB95" i="4" s="1"/>
  <c r="AA25" i="4"/>
  <c r="AA95" i="4" s="1"/>
  <c r="Z25" i="4"/>
  <c r="Z95" i="4" s="1"/>
  <c r="Y25" i="4"/>
  <c r="Y95" i="4" s="1"/>
  <c r="X25" i="4"/>
  <c r="X95" i="4" s="1"/>
  <c r="W25" i="4"/>
  <c r="W95" i="4" s="1"/>
  <c r="V25" i="4"/>
  <c r="U25" i="4"/>
  <c r="T25" i="4"/>
  <c r="T95" i="4" s="1"/>
  <c r="S25" i="4"/>
  <c r="S95" i="4" s="1"/>
  <c r="R25" i="4"/>
  <c r="R95" i="4" s="1"/>
  <c r="Q25" i="4"/>
  <c r="Q95" i="4" s="1"/>
  <c r="P25" i="4"/>
  <c r="P95" i="4" s="1"/>
  <c r="O25" i="4"/>
  <c r="O95" i="4" s="1"/>
  <c r="N25" i="4"/>
  <c r="N95" i="4" s="1"/>
  <c r="M25" i="4"/>
  <c r="M95" i="4" s="1"/>
  <c r="L25" i="4"/>
  <c r="L95" i="4" s="1"/>
  <c r="K25" i="4"/>
  <c r="K95" i="4" s="1"/>
  <c r="J25" i="4"/>
  <c r="I25" i="4"/>
  <c r="H25" i="4"/>
  <c r="H95" i="4" s="1"/>
  <c r="G25" i="4"/>
  <c r="G95" i="4" s="1"/>
  <c r="F25" i="4"/>
  <c r="F95" i="4" s="1"/>
  <c r="E25" i="4"/>
  <c r="E95" i="4" s="1"/>
  <c r="B25" i="4"/>
  <c r="B60" i="4" s="1"/>
  <c r="B95" i="4" s="1"/>
  <c r="AB24" i="4"/>
  <c r="AB94" i="4" s="1"/>
  <c r="AA24" i="4"/>
  <c r="AA94" i="4" s="1"/>
  <c r="Z24" i="4"/>
  <c r="Z94" i="4" s="1"/>
  <c r="Y24" i="4"/>
  <c r="X24" i="4"/>
  <c r="W24" i="4"/>
  <c r="W94" i="4" s="1"/>
  <c r="V24" i="4"/>
  <c r="V94" i="4" s="1"/>
  <c r="U24" i="4"/>
  <c r="U94" i="4" s="1"/>
  <c r="T24" i="4"/>
  <c r="T94" i="4" s="1"/>
  <c r="S24" i="4"/>
  <c r="S94" i="4" s="1"/>
  <c r="R24" i="4"/>
  <c r="R94" i="4" s="1"/>
  <c r="Q24" i="4"/>
  <c r="Q94" i="4" s="1"/>
  <c r="P24" i="4"/>
  <c r="P94" i="4" s="1"/>
  <c r="O24" i="4"/>
  <c r="O94" i="4" s="1"/>
  <c r="N24" i="4"/>
  <c r="N94" i="4" s="1"/>
  <c r="M24" i="4"/>
  <c r="L24" i="4"/>
  <c r="K24" i="4"/>
  <c r="K94" i="4" s="1"/>
  <c r="J24" i="4"/>
  <c r="J94" i="4" s="1"/>
  <c r="I24" i="4"/>
  <c r="I94" i="4" s="1"/>
  <c r="H24" i="4"/>
  <c r="H94" i="4" s="1"/>
  <c r="G24" i="4"/>
  <c r="G94" i="4" s="1"/>
  <c r="F24" i="4"/>
  <c r="F94" i="4" s="1"/>
  <c r="E24" i="4"/>
  <c r="E94" i="4" s="1"/>
  <c r="B24" i="4"/>
  <c r="B59" i="4" s="1"/>
  <c r="B94" i="4" s="1"/>
  <c r="AB23" i="4"/>
  <c r="AA23" i="4"/>
  <c r="Z23" i="4"/>
  <c r="Z93" i="4" s="1"/>
  <c r="Y23" i="4"/>
  <c r="Y93" i="4" s="1"/>
  <c r="X23" i="4"/>
  <c r="X93" i="4" s="1"/>
  <c r="W23" i="4"/>
  <c r="W93" i="4" s="1"/>
  <c r="V23" i="4"/>
  <c r="V93" i="4" s="1"/>
  <c r="U23" i="4"/>
  <c r="U93" i="4" s="1"/>
  <c r="T23" i="4"/>
  <c r="T93" i="4" s="1"/>
  <c r="S23" i="4"/>
  <c r="S93" i="4" s="1"/>
  <c r="R23" i="4"/>
  <c r="R93" i="4" s="1"/>
  <c r="Q23" i="4"/>
  <c r="Q93" i="4" s="1"/>
  <c r="P23" i="4"/>
  <c r="O23" i="4"/>
  <c r="N23" i="4"/>
  <c r="N93" i="4" s="1"/>
  <c r="M23" i="4"/>
  <c r="M93" i="4" s="1"/>
  <c r="L23" i="4"/>
  <c r="L93" i="4" s="1"/>
  <c r="K23" i="4"/>
  <c r="K93" i="4" s="1"/>
  <c r="J23" i="4"/>
  <c r="J93" i="4" s="1"/>
  <c r="I23" i="4"/>
  <c r="I93" i="4" s="1"/>
  <c r="H23" i="4"/>
  <c r="H93" i="4" s="1"/>
  <c r="G23" i="4"/>
  <c r="G93" i="4" s="1"/>
  <c r="F23" i="4"/>
  <c r="F93" i="4" s="1"/>
  <c r="E23" i="4"/>
  <c r="B23" i="4"/>
  <c r="AB22" i="4"/>
  <c r="AB92" i="4" s="1"/>
  <c r="AA22" i="4"/>
  <c r="AA92" i="4" s="1"/>
  <c r="Z22" i="4"/>
  <c r="Z92" i="4" s="1"/>
  <c r="Y22" i="4"/>
  <c r="Y92" i="4" s="1"/>
  <c r="X22" i="4"/>
  <c r="X92" i="4" s="1"/>
  <c r="W22" i="4"/>
  <c r="W92" i="4" s="1"/>
  <c r="V22" i="4"/>
  <c r="V92" i="4" s="1"/>
  <c r="U22" i="4"/>
  <c r="U92" i="4" s="1"/>
  <c r="T22" i="4"/>
  <c r="T92" i="4" s="1"/>
  <c r="S22" i="4"/>
  <c r="S92" i="4" s="1"/>
  <c r="R22" i="4"/>
  <c r="Q22" i="4"/>
  <c r="Q92" i="4" s="1"/>
  <c r="P22" i="4"/>
  <c r="P92" i="4" s="1"/>
  <c r="O22" i="4"/>
  <c r="O92" i="4" s="1"/>
  <c r="N22" i="4"/>
  <c r="N92" i="4" s="1"/>
  <c r="M22" i="4"/>
  <c r="M92" i="4" s="1"/>
  <c r="L22" i="4"/>
  <c r="L92" i="4" s="1"/>
  <c r="K22" i="4"/>
  <c r="K92" i="4" s="1"/>
  <c r="J22" i="4"/>
  <c r="J92" i="4" s="1"/>
  <c r="I22" i="4"/>
  <c r="I92" i="4" s="1"/>
  <c r="H22" i="4"/>
  <c r="H92" i="4" s="1"/>
  <c r="G22" i="4"/>
  <c r="G92" i="4" s="1"/>
  <c r="F22" i="4"/>
  <c r="E22" i="4"/>
  <c r="B22" i="4"/>
  <c r="B57" i="4" s="1"/>
  <c r="B92" i="4" s="1"/>
  <c r="AB21" i="4"/>
  <c r="AB91" i="4" s="1"/>
  <c r="AA21" i="4"/>
  <c r="AA91" i="4" s="1"/>
  <c r="Z21" i="4"/>
  <c r="Z91" i="4" s="1"/>
  <c r="Y21" i="4"/>
  <c r="Y91" i="4" s="1"/>
  <c r="X21" i="4"/>
  <c r="X91" i="4" s="1"/>
  <c r="W21" i="4"/>
  <c r="W91" i="4" s="1"/>
  <c r="V21" i="4"/>
  <c r="V91" i="4" s="1"/>
  <c r="U21" i="4"/>
  <c r="U91" i="4" s="1"/>
  <c r="T21" i="4"/>
  <c r="T91" i="4" s="1"/>
  <c r="S21" i="4"/>
  <c r="S91" i="4" s="1"/>
  <c r="R21" i="4"/>
  <c r="R91" i="4" s="1"/>
  <c r="Q21" i="4"/>
  <c r="Q91" i="4" s="1"/>
  <c r="P21" i="4"/>
  <c r="P91" i="4" s="1"/>
  <c r="O21" i="4"/>
  <c r="O91" i="4" s="1"/>
  <c r="N21" i="4"/>
  <c r="N91" i="4" s="1"/>
  <c r="M21" i="4"/>
  <c r="M91" i="4" s="1"/>
  <c r="L21" i="4"/>
  <c r="L91" i="4" s="1"/>
  <c r="K21" i="4"/>
  <c r="K91" i="4" s="1"/>
  <c r="J21" i="4"/>
  <c r="J91" i="4" s="1"/>
  <c r="I21" i="4"/>
  <c r="I91" i="4" s="1"/>
  <c r="H21" i="4"/>
  <c r="H91" i="4" s="1"/>
  <c r="G21" i="4"/>
  <c r="G91" i="4" s="1"/>
  <c r="F21" i="4"/>
  <c r="F91" i="4" s="1"/>
  <c r="E21" i="4"/>
  <c r="E91" i="4" s="1"/>
  <c r="B21" i="4"/>
  <c r="B56" i="4" s="1"/>
  <c r="B91" i="4" s="1"/>
  <c r="AB20" i="4"/>
  <c r="AB90" i="4" s="1"/>
  <c r="AA20" i="4"/>
  <c r="AA90" i="4" s="1"/>
  <c r="Z20" i="4"/>
  <c r="Z90" i="4" s="1"/>
  <c r="Y20" i="4"/>
  <c r="X20" i="4"/>
  <c r="X90" i="4" s="1"/>
  <c r="W20" i="4"/>
  <c r="W90" i="4" s="1"/>
  <c r="V20" i="4"/>
  <c r="V90" i="4" s="1"/>
  <c r="U20" i="4"/>
  <c r="U90" i="4" s="1"/>
  <c r="T20" i="4"/>
  <c r="T90" i="4" s="1"/>
  <c r="S20" i="4"/>
  <c r="S90" i="4" s="1"/>
  <c r="R20" i="4"/>
  <c r="R90" i="4" s="1"/>
  <c r="Q20" i="4"/>
  <c r="Q90" i="4" s="1"/>
  <c r="P20" i="4"/>
  <c r="P90" i="4" s="1"/>
  <c r="O20" i="4"/>
  <c r="O90" i="4" s="1"/>
  <c r="N20" i="4"/>
  <c r="N90" i="4" s="1"/>
  <c r="M20" i="4"/>
  <c r="L20" i="4"/>
  <c r="L90" i="4" s="1"/>
  <c r="K20" i="4"/>
  <c r="K90" i="4" s="1"/>
  <c r="J20" i="4"/>
  <c r="J90" i="4" s="1"/>
  <c r="I20" i="4"/>
  <c r="I90" i="4" s="1"/>
  <c r="H20" i="4"/>
  <c r="H90" i="4" s="1"/>
  <c r="G20" i="4"/>
  <c r="G90" i="4" s="1"/>
  <c r="F20" i="4"/>
  <c r="F90" i="4" s="1"/>
  <c r="E20" i="4"/>
  <c r="E90" i="4" s="1"/>
  <c r="B20" i="4"/>
  <c r="B55" i="4" s="1"/>
  <c r="B90" i="4" s="1"/>
  <c r="AB19" i="4"/>
  <c r="AA19" i="4"/>
  <c r="Z19" i="4"/>
  <c r="Z89" i="4" s="1"/>
  <c r="Y19" i="4"/>
  <c r="Y89" i="4" s="1"/>
  <c r="X19" i="4"/>
  <c r="X89" i="4" s="1"/>
  <c r="W19" i="4"/>
  <c r="W89" i="4" s="1"/>
  <c r="V19" i="4"/>
  <c r="V89" i="4" s="1"/>
  <c r="U19" i="4"/>
  <c r="U89" i="4" s="1"/>
  <c r="T19" i="4"/>
  <c r="T89" i="4" s="1"/>
  <c r="S19" i="4"/>
  <c r="S89" i="4" s="1"/>
  <c r="R19" i="4"/>
  <c r="R89" i="4" s="1"/>
  <c r="Q19" i="4"/>
  <c r="Q89" i="4" s="1"/>
  <c r="P19" i="4"/>
  <c r="O19" i="4"/>
  <c r="N19" i="4"/>
  <c r="N89" i="4" s="1"/>
  <c r="M19" i="4"/>
  <c r="M89" i="4" s="1"/>
  <c r="L19" i="4"/>
  <c r="L89" i="4" s="1"/>
  <c r="K19" i="4"/>
  <c r="K89" i="4" s="1"/>
  <c r="J19" i="4"/>
  <c r="J89" i="4" s="1"/>
  <c r="I19" i="4"/>
  <c r="I89" i="4" s="1"/>
  <c r="H19" i="4"/>
  <c r="H89" i="4" s="1"/>
  <c r="G19" i="4"/>
  <c r="G89" i="4" s="1"/>
  <c r="F19" i="4"/>
  <c r="F89" i="4" s="1"/>
  <c r="E19" i="4"/>
  <c r="B19" i="4"/>
  <c r="B54" i="4" s="1"/>
  <c r="B89" i="4" s="1"/>
  <c r="AB18" i="4"/>
  <c r="AB88" i="4" s="1"/>
  <c r="AA18" i="4"/>
  <c r="AA88" i="4" s="1"/>
  <c r="Z18" i="4"/>
  <c r="Z88" i="4" s="1"/>
  <c r="Y18" i="4"/>
  <c r="Y88" i="4" s="1"/>
  <c r="X18" i="4"/>
  <c r="X88" i="4" s="1"/>
  <c r="W18" i="4"/>
  <c r="W88" i="4" s="1"/>
  <c r="V18" i="4"/>
  <c r="V88" i="4" s="1"/>
  <c r="U18" i="4"/>
  <c r="U88" i="4" s="1"/>
  <c r="T18" i="4"/>
  <c r="T88" i="4" s="1"/>
  <c r="S18" i="4"/>
  <c r="R18" i="4"/>
  <c r="Q18" i="4"/>
  <c r="Q88" i="4" s="1"/>
  <c r="P18" i="4"/>
  <c r="P88" i="4" s="1"/>
  <c r="O18" i="4"/>
  <c r="O88" i="4" s="1"/>
  <c r="N18" i="4"/>
  <c r="N88" i="4" s="1"/>
  <c r="M18" i="4"/>
  <c r="M88" i="4" s="1"/>
  <c r="L18" i="4"/>
  <c r="L88" i="4" s="1"/>
  <c r="K18" i="4"/>
  <c r="K88" i="4" s="1"/>
  <c r="J18" i="4"/>
  <c r="J88" i="4" s="1"/>
  <c r="I18" i="4"/>
  <c r="I88" i="4" s="1"/>
  <c r="H18" i="4"/>
  <c r="H88" i="4" s="1"/>
  <c r="G18" i="4"/>
  <c r="F18" i="4"/>
  <c r="E18" i="4"/>
  <c r="E88" i="4" s="1"/>
  <c r="B18" i="4"/>
  <c r="B53" i="4" s="1"/>
  <c r="B88" i="4" s="1"/>
  <c r="AB17" i="4"/>
  <c r="AB87" i="4" s="1"/>
  <c r="AA17" i="4"/>
  <c r="AA87" i="4" s="1"/>
  <c r="Z17" i="4"/>
  <c r="Y17" i="4"/>
  <c r="Y87" i="4" s="1"/>
  <c r="X17" i="4"/>
  <c r="X87" i="4" s="1"/>
  <c r="W17" i="4"/>
  <c r="W87" i="4" s="1"/>
  <c r="V17" i="4"/>
  <c r="U17" i="4"/>
  <c r="T17" i="4"/>
  <c r="T87" i="4" s="1"/>
  <c r="S17" i="4"/>
  <c r="S87" i="4" s="1"/>
  <c r="R17" i="4"/>
  <c r="R87" i="4" s="1"/>
  <c r="Q17" i="4"/>
  <c r="Q87" i="4" s="1"/>
  <c r="P17" i="4"/>
  <c r="P87" i="4" s="1"/>
  <c r="O17" i="4"/>
  <c r="O87" i="4" s="1"/>
  <c r="N17" i="4"/>
  <c r="M17" i="4"/>
  <c r="M87" i="4" s="1"/>
  <c r="L17" i="4"/>
  <c r="L87" i="4" s="1"/>
  <c r="K17" i="4"/>
  <c r="K87" i="4" s="1"/>
  <c r="J17" i="4"/>
  <c r="I17" i="4"/>
  <c r="H17" i="4"/>
  <c r="H87" i="4" s="1"/>
  <c r="G17" i="4"/>
  <c r="G87" i="4" s="1"/>
  <c r="F17" i="4"/>
  <c r="F87" i="4" s="1"/>
  <c r="E17" i="4"/>
  <c r="B17" i="4"/>
  <c r="AB16" i="4"/>
  <c r="AB86" i="4" s="1"/>
  <c r="AA16" i="4"/>
  <c r="AA86" i="4" s="1"/>
  <c r="Z16" i="4"/>
  <c r="Z86" i="4" s="1"/>
  <c r="Y16" i="4"/>
  <c r="X16" i="4"/>
  <c r="W16" i="4"/>
  <c r="W86" i="4" s="1"/>
  <c r="V16" i="4"/>
  <c r="V86" i="4" s="1"/>
  <c r="U16" i="4"/>
  <c r="U86" i="4" s="1"/>
  <c r="T16" i="4"/>
  <c r="T86" i="4" s="1"/>
  <c r="S16" i="4"/>
  <c r="S86" i="4" s="1"/>
  <c r="R16" i="4"/>
  <c r="R86" i="4" s="1"/>
  <c r="Q16" i="4"/>
  <c r="Q86" i="4" s="1"/>
  <c r="P16" i="4"/>
  <c r="P86" i="4" s="1"/>
  <c r="O16" i="4"/>
  <c r="O86" i="4" s="1"/>
  <c r="N16" i="4"/>
  <c r="N86" i="4" s="1"/>
  <c r="M16" i="4"/>
  <c r="L16" i="4"/>
  <c r="K16" i="4"/>
  <c r="K86" i="4" s="1"/>
  <c r="J16" i="4"/>
  <c r="J86" i="4" s="1"/>
  <c r="I16" i="4"/>
  <c r="I86" i="4" s="1"/>
  <c r="H16" i="4"/>
  <c r="H86" i="4" s="1"/>
  <c r="G16" i="4"/>
  <c r="G86" i="4" s="1"/>
  <c r="F16" i="4"/>
  <c r="F86" i="4" s="1"/>
  <c r="E16" i="4"/>
  <c r="C16" i="4" s="1"/>
  <c r="B16" i="4"/>
  <c r="B51" i="4" s="1"/>
  <c r="B86" i="4" s="1"/>
  <c r="AB15" i="4"/>
  <c r="AA15" i="4"/>
  <c r="Z15" i="4"/>
  <c r="Z85" i="4" s="1"/>
  <c r="Y15" i="4"/>
  <c r="Y85" i="4" s="1"/>
  <c r="X15" i="4"/>
  <c r="X85" i="4" s="1"/>
  <c r="W15" i="4"/>
  <c r="W85" i="4" s="1"/>
  <c r="V15" i="4"/>
  <c r="V85" i="4" s="1"/>
  <c r="U15" i="4"/>
  <c r="U85" i="4" s="1"/>
  <c r="T15" i="4"/>
  <c r="T85" i="4" s="1"/>
  <c r="S15" i="4"/>
  <c r="S85" i="4" s="1"/>
  <c r="R15" i="4"/>
  <c r="R85" i="4" s="1"/>
  <c r="Q15" i="4"/>
  <c r="Q85" i="4" s="1"/>
  <c r="P15" i="4"/>
  <c r="O15" i="4"/>
  <c r="N15" i="4"/>
  <c r="N85" i="4" s="1"/>
  <c r="M15" i="4"/>
  <c r="M85" i="4" s="1"/>
  <c r="L15" i="4"/>
  <c r="L85" i="4" s="1"/>
  <c r="K15" i="4"/>
  <c r="K85" i="4" s="1"/>
  <c r="J15" i="4"/>
  <c r="J85" i="4" s="1"/>
  <c r="I15" i="4"/>
  <c r="I85" i="4" s="1"/>
  <c r="H15" i="4"/>
  <c r="H85" i="4" s="1"/>
  <c r="G15" i="4"/>
  <c r="G85" i="4" s="1"/>
  <c r="F15" i="4"/>
  <c r="F85" i="4" s="1"/>
  <c r="E15" i="4"/>
  <c r="C15" i="4" s="1"/>
  <c r="B15" i="4"/>
  <c r="B50" i="4" s="1"/>
  <c r="B85" i="4" s="1"/>
  <c r="AB14" i="4"/>
  <c r="AB84" i="4" s="1"/>
  <c r="AA14" i="4"/>
  <c r="AA84" i="4" s="1"/>
  <c r="Z14" i="4"/>
  <c r="Z84" i="4" s="1"/>
  <c r="Y14" i="4"/>
  <c r="Y84" i="4" s="1"/>
  <c r="X14" i="4"/>
  <c r="X84" i="4" s="1"/>
  <c r="W14" i="4"/>
  <c r="W84" i="4" s="1"/>
  <c r="V14" i="4"/>
  <c r="V84" i="4" s="1"/>
  <c r="U14" i="4"/>
  <c r="U84" i="4" s="1"/>
  <c r="T14" i="4"/>
  <c r="T84" i="4" s="1"/>
  <c r="S14" i="4"/>
  <c r="R14" i="4"/>
  <c r="Q14" i="4"/>
  <c r="Q84" i="4" s="1"/>
  <c r="P14" i="4"/>
  <c r="P84" i="4" s="1"/>
  <c r="O14" i="4"/>
  <c r="O84" i="4" s="1"/>
  <c r="N14" i="4"/>
  <c r="N84" i="4" s="1"/>
  <c r="M14" i="4"/>
  <c r="M84" i="4" s="1"/>
  <c r="L14" i="4"/>
  <c r="L84" i="4" s="1"/>
  <c r="K14" i="4"/>
  <c r="K84" i="4" s="1"/>
  <c r="J14" i="4"/>
  <c r="J84" i="4" s="1"/>
  <c r="I14" i="4"/>
  <c r="I84" i="4" s="1"/>
  <c r="H14" i="4"/>
  <c r="H84" i="4" s="1"/>
  <c r="G14" i="4"/>
  <c r="F14" i="4"/>
  <c r="E14" i="4"/>
  <c r="B14" i="4"/>
  <c r="B49" i="4" s="1"/>
  <c r="B84" i="4" s="1"/>
  <c r="AB13" i="4"/>
  <c r="AB83" i="4" s="1"/>
  <c r="AA13" i="4"/>
  <c r="AA83" i="4" s="1"/>
  <c r="Z13" i="4"/>
  <c r="Z83" i="4" s="1"/>
  <c r="Y13" i="4"/>
  <c r="Y83" i="4" s="1"/>
  <c r="X13" i="4"/>
  <c r="X83" i="4" s="1"/>
  <c r="W13" i="4"/>
  <c r="W83" i="4" s="1"/>
  <c r="V13" i="4"/>
  <c r="U13" i="4"/>
  <c r="T13" i="4"/>
  <c r="T83" i="4" s="1"/>
  <c r="S13" i="4"/>
  <c r="S83" i="4" s="1"/>
  <c r="R13" i="4"/>
  <c r="R83" i="4" s="1"/>
  <c r="Q13" i="4"/>
  <c r="Q83" i="4" s="1"/>
  <c r="P13" i="4"/>
  <c r="P83" i="4" s="1"/>
  <c r="O13" i="4"/>
  <c r="O83" i="4" s="1"/>
  <c r="N13" i="4"/>
  <c r="N83" i="4" s="1"/>
  <c r="M13" i="4"/>
  <c r="M83" i="4" s="1"/>
  <c r="L13" i="4"/>
  <c r="L83" i="4" s="1"/>
  <c r="K13" i="4"/>
  <c r="K83" i="4" s="1"/>
  <c r="J13" i="4"/>
  <c r="I13" i="4"/>
  <c r="H13" i="4"/>
  <c r="H83" i="4" s="1"/>
  <c r="G13" i="4"/>
  <c r="G83" i="4" s="1"/>
  <c r="F13" i="4"/>
  <c r="F83" i="4" s="1"/>
  <c r="E13" i="4"/>
  <c r="E83" i="4" s="1"/>
  <c r="B13" i="4"/>
  <c r="B48" i="4" s="1"/>
  <c r="B83" i="4" s="1"/>
  <c r="AB12" i="4"/>
  <c r="AB82" i="4" s="1"/>
  <c r="AA12" i="4"/>
  <c r="AA82" i="4" s="1"/>
  <c r="Z12" i="4"/>
  <c r="Z82" i="4" s="1"/>
  <c r="Y12" i="4"/>
  <c r="X12" i="4"/>
  <c r="W12" i="4"/>
  <c r="W82" i="4" s="1"/>
  <c r="V12" i="4"/>
  <c r="V82" i="4" s="1"/>
  <c r="U12" i="4"/>
  <c r="U82" i="4" s="1"/>
  <c r="T12" i="4"/>
  <c r="T82" i="4" s="1"/>
  <c r="S12" i="4"/>
  <c r="S82" i="4" s="1"/>
  <c r="R12" i="4"/>
  <c r="R82" i="4" s="1"/>
  <c r="Q12" i="4"/>
  <c r="Q82" i="4" s="1"/>
  <c r="P12" i="4"/>
  <c r="P82" i="4" s="1"/>
  <c r="O12" i="4"/>
  <c r="O82" i="4" s="1"/>
  <c r="N12" i="4"/>
  <c r="N82" i="4" s="1"/>
  <c r="M12" i="4"/>
  <c r="L12" i="4"/>
  <c r="K12" i="4"/>
  <c r="K82" i="4" s="1"/>
  <c r="J12" i="4"/>
  <c r="J82" i="4" s="1"/>
  <c r="I12" i="4"/>
  <c r="I82" i="4" s="1"/>
  <c r="H12" i="4"/>
  <c r="H82" i="4" s="1"/>
  <c r="G12" i="4"/>
  <c r="G82" i="4" s="1"/>
  <c r="F12" i="4"/>
  <c r="F82" i="4" s="1"/>
  <c r="E12" i="4"/>
  <c r="E82" i="4" s="1"/>
  <c r="B12" i="4"/>
  <c r="B47" i="4" s="1"/>
  <c r="B82" i="4" s="1"/>
  <c r="AB11" i="4"/>
  <c r="AA11" i="4"/>
  <c r="Z11" i="4"/>
  <c r="Z81" i="4" s="1"/>
  <c r="Y11" i="4"/>
  <c r="Y81" i="4" s="1"/>
  <c r="X11" i="4"/>
  <c r="X81" i="4" s="1"/>
  <c r="W11" i="4"/>
  <c r="W81" i="4" s="1"/>
  <c r="V11" i="4"/>
  <c r="V81" i="4" s="1"/>
  <c r="U11" i="4"/>
  <c r="U81" i="4" s="1"/>
  <c r="T11" i="4"/>
  <c r="T81" i="4" s="1"/>
  <c r="S11" i="4"/>
  <c r="S81" i="4" s="1"/>
  <c r="R11" i="4"/>
  <c r="R81" i="4" s="1"/>
  <c r="Q11" i="4"/>
  <c r="Q81" i="4" s="1"/>
  <c r="P11" i="4"/>
  <c r="O11" i="4"/>
  <c r="N11" i="4"/>
  <c r="N81" i="4" s="1"/>
  <c r="M11" i="4"/>
  <c r="M81" i="4" s="1"/>
  <c r="L11" i="4"/>
  <c r="L81" i="4" s="1"/>
  <c r="K11" i="4"/>
  <c r="K81" i="4" s="1"/>
  <c r="J11" i="4"/>
  <c r="J81" i="4" s="1"/>
  <c r="I11" i="4"/>
  <c r="I81" i="4" s="1"/>
  <c r="H11" i="4"/>
  <c r="H81" i="4" s="1"/>
  <c r="G11" i="4"/>
  <c r="G81" i="4" s="1"/>
  <c r="F11" i="4"/>
  <c r="F81" i="4" s="1"/>
  <c r="E11" i="4"/>
  <c r="B11" i="4"/>
  <c r="AB10" i="4"/>
  <c r="AB80" i="4" s="1"/>
  <c r="AA10" i="4"/>
  <c r="AA80" i="4" s="1"/>
  <c r="Z10" i="4"/>
  <c r="Z80" i="4" s="1"/>
  <c r="Y10" i="4"/>
  <c r="Y80" i="4" s="1"/>
  <c r="X10" i="4"/>
  <c r="X80" i="4" s="1"/>
  <c r="W10" i="4"/>
  <c r="W80" i="4" s="1"/>
  <c r="V10" i="4"/>
  <c r="V80" i="4" s="1"/>
  <c r="U10" i="4"/>
  <c r="U80" i="4" s="1"/>
  <c r="T10" i="4"/>
  <c r="T80" i="4" s="1"/>
  <c r="S10" i="4"/>
  <c r="S80" i="4" s="1"/>
  <c r="R10" i="4"/>
  <c r="Q10" i="4"/>
  <c r="P10" i="4"/>
  <c r="P80" i="4" s="1"/>
  <c r="O10" i="4"/>
  <c r="O80" i="4" s="1"/>
  <c r="N10" i="4"/>
  <c r="N80" i="4" s="1"/>
  <c r="M10" i="4"/>
  <c r="M80" i="4" s="1"/>
  <c r="L10" i="4"/>
  <c r="L80" i="4" s="1"/>
  <c r="K10" i="4"/>
  <c r="K80" i="4" s="1"/>
  <c r="J10" i="4"/>
  <c r="J80" i="4" s="1"/>
  <c r="I10" i="4"/>
  <c r="I80" i="4" s="1"/>
  <c r="H10" i="4"/>
  <c r="H80" i="4" s="1"/>
  <c r="G10" i="4"/>
  <c r="G80" i="4" s="1"/>
  <c r="F10" i="4"/>
  <c r="E10" i="4"/>
  <c r="B10" i="4"/>
  <c r="B45" i="4" s="1"/>
  <c r="B80" i="4" s="1"/>
  <c r="AB9" i="4"/>
  <c r="AB79" i="4" s="1"/>
  <c r="AA9" i="4"/>
  <c r="AA79" i="4" s="1"/>
  <c r="Z9" i="4"/>
  <c r="Z79" i="4" s="1"/>
  <c r="Y9" i="4"/>
  <c r="Y79" i="4" s="1"/>
  <c r="X9" i="4"/>
  <c r="X79" i="4" s="1"/>
  <c r="W9" i="4"/>
  <c r="W79" i="4" s="1"/>
  <c r="V9" i="4"/>
  <c r="V79" i="4" s="1"/>
  <c r="U9" i="4"/>
  <c r="U79" i="4" s="1"/>
  <c r="T9" i="4"/>
  <c r="T79" i="4" s="1"/>
  <c r="S9" i="4"/>
  <c r="S79" i="4" s="1"/>
  <c r="R9" i="4"/>
  <c r="Q9" i="4"/>
  <c r="Q79" i="4" s="1"/>
  <c r="P9" i="4"/>
  <c r="P79" i="4" s="1"/>
  <c r="O9" i="4"/>
  <c r="O79" i="4" s="1"/>
  <c r="N9" i="4"/>
  <c r="N79" i="4" s="1"/>
  <c r="M9" i="4"/>
  <c r="M79" i="4" s="1"/>
  <c r="L9" i="4"/>
  <c r="L79" i="4" s="1"/>
  <c r="K9" i="4"/>
  <c r="K79" i="4" s="1"/>
  <c r="J9" i="4"/>
  <c r="J79" i="4" s="1"/>
  <c r="I9" i="4"/>
  <c r="I79" i="4" s="1"/>
  <c r="H9" i="4"/>
  <c r="H79" i="4" s="1"/>
  <c r="G9" i="4"/>
  <c r="G79" i="4" s="1"/>
  <c r="F9" i="4"/>
  <c r="E9" i="4"/>
  <c r="E79" i="4" s="1"/>
  <c r="B9" i="4"/>
  <c r="B44" i="4" s="1"/>
  <c r="B79" i="4" s="1"/>
  <c r="AB8" i="4"/>
  <c r="AB78" i="4" s="1"/>
  <c r="AA8" i="4"/>
  <c r="AA78" i="4" s="1"/>
  <c r="Z8" i="4"/>
  <c r="Z78" i="4" s="1"/>
  <c r="Y8" i="4"/>
  <c r="X8" i="4"/>
  <c r="X78" i="4" s="1"/>
  <c r="W8" i="4"/>
  <c r="W78" i="4" s="1"/>
  <c r="V8" i="4"/>
  <c r="V78" i="4" s="1"/>
  <c r="U8" i="4"/>
  <c r="U78" i="4" s="1"/>
  <c r="T8" i="4"/>
  <c r="T78" i="4" s="1"/>
  <c r="S8" i="4"/>
  <c r="S78" i="4" s="1"/>
  <c r="R8" i="4"/>
  <c r="R78" i="4" s="1"/>
  <c r="Q8" i="4"/>
  <c r="Q78" i="4" s="1"/>
  <c r="P8" i="4"/>
  <c r="P78" i="4" s="1"/>
  <c r="O8" i="4"/>
  <c r="O78" i="4" s="1"/>
  <c r="N8" i="4"/>
  <c r="N78" i="4" s="1"/>
  <c r="M8" i="4"/>
  <c r="L8" i="4"/>
  <c r="L78" i="4" s="1"/>
  <c r="K8" i="4"/>
  <c r="K78" i="4" s="1"/>
  <c r="J8" i="4"/>
  <c r="J78" i="4" s="1"/>
  <c r="I8" i="4"/>
  <c r="I78" i="4" s="1"/>
  <c r="H8" i="4"/>
  <c r="H78" i="4" s="1"/>
  <c r="G8" i="4"/>
  <c r="G78" i="4" s="1"/>
  <c r="F8" i="4"/>
  <c r="F78" i="4" s="1"/>
  <c r="E8" i="4"/>
  <c r="E78" i="4" s="1"/>
  <c r="B8" i="4"/>
  <c r="B43" i="4" s="1"/>
  <c r="B78" i="4" s="1"/>
  <c r="AB7" i="4"/>
  <c r="AA7" i="4"/>
  <c r="Z7" i="4"/>
  <c r="Z77" i="4" s="1"/>
  <c r="Y7" i="4"/>
  <c r="Y77" i="4" s="1"/>
  <c r="X7" i="4"/>
  <c r="X77" i="4" s="1"/>
  <c r="W7" i="4"/>
  <c r="W77" i="4" s="1"/>
  <c r="V7" i="4"/>
  <c r="V77" i="4" s="1"/>
  <c r="U7" i="4"/>
  <c r="U77" i="4" s="1"/>
  <c r="T7" i="4"/>
  <c r="T77" i="4" s="1"/>
  <c r="S7" i="4"/>
  <c r="S77" i="4" s="1"/>
  <c r="R7" i="4"/>
  <c r="R77" i="4" s="1"/>
  <c r="Q7" i="4"/>
  <c r="Q77" i="4" s="1"/>
  <c r="P7" i="4"/>
  <c r="O7" i="4"/>
  <c r="N7" i="4"/>
  <c r="N77" i="4" s="1"/>
  <c r="M7" i="4"/>
  <c r="M77" i="4" s="1"/>
  <c r="L7" i="4"/>
  <c r="L77" i="4" s="1"/>
  <c r="K7" i="4"/>
  <c r="K77" i="4" s="1"/>
  <c r="J7" i="4"/>
  <c r="J77" i="4" s="1"/>
  <c r="I7" i="4"/>
  <c r="I77" i="4" s="1"/>
  <c r="H7" i="4"/>
  <c r="H77" i="4" s="1"/>
  <c r="G7" i="4"/>
  <c r="G77" i="4" s="1"/>
  <c r="F7" i="4"/>
  <c r="F77" i="4" s="1"/>
  <c r="E7" i="4"/>
  <c r="B7" i="4"/>
  <c r="B42" i="4" s="1"/>
  <c r="B77" i="4" s="1"/>
  <c r="AB6" i="4"/>
  <c r="AB76" i="4" s="1"/>
  <c r="AA6" i="4"/>
  <c r="AA76" i="4" s="1"/>
  <c r="Z6" i="4"/>
  <c r="Z76" i="4" s="1"/>
  <c r="Y6" i="4"/>
  <c r="Y76" i="4" s="1"/>
  <c r="X6" i="4"/>
  <c r="X76" i="4" s="1"/>
  <c r="W6" i="4"/>
  <c r="W76" i="4" s="1"/>
  <c r="V6" i="4"/>
  <c r="V76" i="4" s="1"/>
  <c r="U6" i="4"/>
  <c r="U76" i="4" s="1"/>
  <c r="T6" i="4"/>
  <c r="T76" i="4" s="1"/>
  <c r="S6" i="4"/>
  <c r="R6" i="4"/>
  <c r="Q6" i="4"/>
  <c r="Q76" i="4" s="1"/>
  <c r="P6" i="4"/>
  <c r="P76" i="4" s="1"/>
  <c r="O6" i="4"/>
  <c r="O76" i="4" s="1"/>
  <c r="N6" i="4"/>
  <c r="N76" i="4" s="1"/>
  <c r="M6" i="4"/>
  <c r="M76" i="4" s="1"/>
  <c r="L6" i="4"/>
  <c r="L76" i="4" s="1"/>
  <c r="K6" i="4"/>
  <c r="K76" i="4" s="1"/>
  <c r="J6" i="4"/>
  <c r="J76" i="4" s="1"/>
  <c r="I6" i="4"/>
  <c r="I76" i="4" s="1"/>
  <c r="H6" i="4"/>
  <c r="H76" i="4" s="1"/>
  <c r="G6" i="4"/>
  <c r="F6" i="4"/>
  <c r="E6" i="4"/>
  <c r="E76" i="4" s="1"/>
  <c r="B6" i="4"/>
  <c r="B41" i="4" s="1"/>
  <c r="B76" i="4" s="1"/>
  <c r="AB5" i="4"/>
  <c r="AB75" i="4" s="1"/>
  <c r="AA5" i="4"/>
  <c r="AA75" i="4" s="1"/>
  <c r="Z5" i="4"/>
  <c r="Z75" i="4" s="1"/>
  <c r="Y5" i="4"/>
  <c r="Y75" i="4" s="1"/>
  <c r="X5" i="4"/>
  <c r="X75" i="4" s="1"/>
  <c r="W5" i="4"/>
  <c r="W75" i="4" s="1"/>
  <c r="V5" i="4"/>
  <c r="U5" i="4"/>
  <c r="T5" i="4"/>
  <c r="T75" i="4" s="1"/>
  <c r="S5" i="4"/>
  <c r="S75" i="4" s="1"/>
  <c r="R5" i="4"/>
  <c r="R75" i="4" s="1"/>
  <c r="Q5" i="4"/>
  <c r="Q75" i="4" s="1"/>
  <c r="P5" i="4"/>
  <c r="P75" i="4" s="1"/>
  <c r="O5" i="4"/>
  <c r="O75" i="4" s="1"/>
  <c r="N5" i="4"/>
  <c r="N75" i="4" s="1"/>
  <c r="M5" i="4"/>
  <c r="M75" i="4" s="1"/>
  <c r="L5" i="4"/>
  <c r="L75" i="4" s="1"/>
  <c r="K5" i="4"/>
  <c r="K75" i="4" s="1"/>
  <c r="J5" i="4"/>
  <c r="I5" i="4"/>
  <c r="H5" i="4"/>
  <c r="H75" i="4" s="1"/>
  <c r="G5" i="4"/>
  <c r="G75" i="4" s="1"/>
  <c r="F5" i="4"/>
  <c r="F75" i="4" s="1"/>
  <c r="E5" i="4"/>
  <c r="B5" i="4"/>
  <c r="AB4" i="4"/>
  <c r="AB74" i="4" s="1"/>
  <c r="AA4" i="4"/>
  <c r="AA74" i="4" s="1"/>
  <c r="Z4" i="4"/>
  <c r="Z74" i="4" s="1"/>
  <c r="Y4" i="4"/>
  <c r="X4" i="4"/>
  <c r="W4" i="4"/>
  <c r="W74" i="4" s="1"/>
  <c r="V4" i="4"/>
  <c r="V74" i="4" s="1"/>
  <c r="U4" i="4"/>
  <c r="U74" i="4" s="1"/>
  <c r="T4" i="4"/>
  <c r="T74" i="4" s="1"/>
  <c r="S4" i="4"/>
  <c r="S74" i="4" s="1"/>
  <c r="R4" i="4"/>
  <c r="R74" i="4" s="1"/>
  <c r="Q4" i="4"/>
  <c r="Q74" i="4" s="1"/>
  <c r="P4" i="4"/>
  <c r="P74" i="4" s="1"/>
  <c r="O4" i="4"/>
  <c r="O74" i="4" s="1"/>
  <c r="N4" i="4"/>
  <c r="N74" i="4" s="1"/>
  <c r="M4" i="4"/>
  <c r="L4" i="4"/>
  <c r="K4" i="4"/>
  <c r="K74" i="4" s="1"/>
  <c r="J4" i="4"/>
  <c r="J74" i="4" s="1"/>
  <c r="I4" i="4"/>
  <c r="I74" i="4" s="1"/>
  <c r="H4" i="4"/>
  <c r="H74" i="4" s="1"/>
  <c r="G4" i="4"/>
  <c r="G74" i="4" s="1"/>
  <c r="F4" i="4"/>
  <c r="F74" i="4" s="1"/>
  <c r="E4" i="4"/>
  <c r="B4" i="4"/>
  <c r="B39" i="4" s="1"/>
  <c r="B74" i="4" s="1"/>
  <c r="E2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2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D2" i="1"/>
  <c r="D87" i="5" l="1"/>
  <c r="C87" i="5"/>
  <c r="G96" i="5"/>
  <c r="C96" i="5" s="1"/>
  <c r="S96" i="5"/>
  <c r="C51" i="5"/>
  <c r="C54" i="5"/>
  <c r="C58" i="5"/>
  <c r="C61" i="5"/>
  <c r="D92" i="5"/>
  <c r="C56" i="5"/>
  <c r="O80" i="5"/>
  <c r="D80" i="5" s="1"/>
  <c r="AA80" i="5"/>
  <c r="C80" i="5" s="1"/>
  <c r="C14" i="5"/>
  <c r="J84" i="5"/>
  <c r="C18" i="5"/>
  <c r="I95" i="5"/>
  <c r="U95" i="5"/>
  <c r="D95" i="5" s="1"/>
  <c r="C41" i="5"/>
  <c r="C47" i="5"/>
  <c r="C57" i="5"/>
  <c r="C60" i="5"/>
  <c r="C63" i="5"/>
  <c r="C64" i="5"/>
  <c r="C67" i="5"/>
  <c r="D79" i="5"/>
  <c r="C79" i="5"/>
  <c r="D100" i="5"/>
  <c r="G78" i="5"/>
  <c r="D78" i="5" s="1"/>
  <c r="S78" i="5"/>
  <c r="E91" i="5"/>
  <c r="Q91" i="5"/>
  <c r="C31" i="5"/>
  <c r="K76" i="5"/>
  <c r="D76" i="5" s="1"/>
  <c r="W76" i="5"/>
  <c r="D81" i="5"/>
  <c r="C81" i="5"/>
  <c r="D102" i="5"/>
  <c r="J78" i="5"/>
  <c r="C8" i="5"/>
  <c r="D82" i="5"/>
  <c r="C82" i="5"/>
  <c r="I89" i="5"/>
  <c r="U89" i="5"/>
  <c r="D103" i="5"/>
  <c r="C103" i="5"/>
  <c r="D88" i="5"/>
  <c r="D96" i="5"/>
  <c r="D83" i="5"/>
  <c r="C83" i="5"/>
  <c r="D93" i="5"/>
  <c r="C93" i="5"/>
  <c r="G102" i="5"/>
  <c r="C102" i="5" s="1"/>
  <c r="S102" i="5"/>
  <c r="C34" i="5"/>
  <c r="C76" i="5"/>
  <c r="C4" i="5"/>
  <c r="J90" i="5"/>
  <c r="D90" i="5" s="1"/>
  <c r="C20" i="5"/>
  <c r="D94" i="5"/>
  <c r="C94" i="5"/>
  <c r="C43" i="5"/>
  <c r="D104" i="5"/>
  <c r="D75" i="5"/>
  <c r="C75" i="5"/>
  <c r="C16" i="5"/>
  <c r="C26" i="5"/>
  <c r="O98" i="5"/>
  <c r="AA98" i="5"/>
  <c r="M99" i="5"/>
  <c r="D99" i="5" s="1"/>
  <c r="Y99" i="5"/>
  <c r="D84" i="5"/>
  <c r="C12" i="5"/>
  <c r="C24" i="5"/>
  <c r="E77" i="5"/>
  <c r="E85" i="5"/>
  <c r="E89" i="5"/>
  <c r="E97" i="5"/>
  <c r="E101" i="5"/>
  <c r="C13" i="5"/>
  <c r="C25" i="5"/>
  <c r="C32" i="5"/>
  <c r="E74" i="5"/>
  <c r="E86" i="5"/>
  <c r="E98" i="5"/>
  <c r="C9" i="5"/>
  <c r="C21" i="5"/>
  <c r="C33" i="5"/>
  <c r="C84" i="5"/>
  <c r="C88" i="5"/>
  <c r="C92" i="5"/>
  <c r="C100" i="5"/>
  <c r="C104" i="5"/>
  <c r="C7" i="4"/>
  <c r="C18" i="4"/>
  <c r="C28" i="4"/>
  <c r="D78" i="4"/>
  <c r="C78" i="4"/>
  <c r="D88" i="4"/>
  <c r="C88" i="4"/>
  <c r="E99" i="4"/>
  <c r="C29" i="4"/>
  <c r="C43" i="4"/>
  <c r="C50" i="4"/>
  <c r="E87" i="4"/>
  <c r="C17" i="4"/>
  <c r="D79" i="4"/>
  <c r="C19" i="4"/>
  <c r="C52" i="4"/>
  <c r="L82" i="4"/>
  <c r="F79" i="4"/>
  <c r="C79" i="4" s="1"/>
  <c r="R79" i="4"/>
  <c r="C10" i="4"/>
  <c r="Q80" i="4"/>
  <c r="D90" i="4"/>
  <c r="C90" i="4"/>
  <c r="D100" i="4"/>
  <c r="C100" i="4"/>
  <c r="C42" i="4"/>
  <c r="C49" i="4"/>
  <c r="C56" i="4"/>
  <c r="C64" i="4"/>
  <c r="E81" i="4"/>
  <c r="C11" i="4"/>
  <c r="D91" i="4"/>
  <c r="C91" i="4"/>
  <c r="C12" i="4"/>
  <c r="C22" i="4"/>
  <c r="C41" i="4"/>
  <c r="C48" i="4"/>
  <c r="J83" i="4"/>
  <c r="C83" i="4" s="1"/>
  <c r="C55" i="4"/>
  <c r="C62" i="4"/>
  <c r="D82" i="4"/>
  <c r="C82" i="4"/>
  <c r="E93" i="4"/>
  <c r="C23" i="4"/>
  <c r="D103" i="4"/>
  <c r="C103" i="4"/>
  <c r="D83" i="4"/>
  <c r="C24" i="4"/>
  <c r="C34" i="4"/>
  <c r="C67" i="4"/>
  <c r="C4" i="4"/>
  <c r="C14" i="4"/>
  <c r="N87" i="4"/>
  <c r="Z87" i="4"/>
  <c r="D94" i="4"/>
  <c r="H102" i="4"/>
  <c r="D102" i="4" s="1"/>
  <c r="T102" i="4"/>
  <c r="C102" i="4" s="1"/>
  <c r="D76" i="4"/>
  <c r="C76" i="4"/>
  <c r="E75" i="4"/>
  <c r="C5" i="4"/>
  <c r="C95" i="4"/>
  <c r="J101" i="4"/>
  <c r="V101" i="4"/>
  <c r="C60" i="4"/>
  <c r="J95" i="4"/>
  <c r="D95" i="4" s="1"/>
  <c r="L94" i="4"/>
  <c r="C94" i="4" s="1"/>
  <c r="C6" i="4"/>
  <c r="E80" i="4"/>
  <c r="E84" i="4"/>
  <c r="E92" i="4"/>
  <c r="E96" i="4"/>
  <c r="E10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98" i="5" l="1"/>
  <c r="C98" i="5"/>
  <c r="C95" i="5"/>
  <c r="C78" i="5"/>
  <c r="D86" i="5"/>
  <c r="C86" i="5"/>
  <c r="C90" i="5"/>
  <c r="D85" i="5"/>
  <c r="C85" i="5"/>
  <c r="D77" i="5"/>
  <c r="C77" i="5"/>
  <c r="D91" i="5"/>
  <c r="C91" i="5"/>
  <c r="D74" i="5"/>
  <c r="C74" i="5"/>
  <c r="D101" i="5"/>
  <c r="C101" i="5"/>
  <c r="C99" i="5"/>
  <c r="D97" i="5"/>
  <c r="C97" i="5"/>
  <c r="D89" i="5"/>
  <c r="C89" i="5"/>
  <c r="D101" i="4"/>
  <c r="C101" i="4"/>
  <c r="D87" i="4"/>
  <c r="C87" i="4"/>
  <c r="D97" i="4"/>
  <c r="C97" i="4"/>
  <c r="D89" i="4"/>
  <c r="C89" i="4"/>
  <c r="D93" i="4"/>
  <c r="C93" i="4"/>
  <c r="D85" i="4"/>
  <c r="C85" i="4"/>
  <c r="D98" i="4"/>
  <c r="C98" i="4"/>
  <c r="D77" i="4"/>
  <c r="C77" i="4"/>
  <c r="D99" i="4"/>
  <c r="C99" i="4"/>
  <c r="D86" i="4"/>
  <c r="C86" i="4"/>
  <c r="D104" i="4"/>
  <c r="C104" i="4"/>
  <c r="D81" i="4"/>
  <c r="C81" i="4"/>
  <c r="D74" i="4"/>
  <c r="C74" i="4"/>
  <c r="D96" i="4"/>
  <c r="C96" i="4"/>
  <c r="D92" i="4"/>
  <c r="C92" i="4"/>
  <c r="D75" i="4"/>
  <c r="C75" i="4"/>
  <c r="D84" i="4"/>
  <c r="C84" i="4"/>
  <c r="D80" i="4"/>
  <c r="C80" i="4"/>
</calcChain>
</file>

<file path=xl/sharedStrings.xml><?xml version="1.0" encoding="utf-8"?>
<sst xmlns="http://schemas.openxmlformats.org/spreadsheetml/2006/main" count="521" uniqueCount="40">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</sst>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14" fontId="3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14" fontId="7" fillId="3" borderId="10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Izvestaj_Juli%202022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9.07.202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0.07.202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1.07.202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2.07.2022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3.07.2022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4.07.202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5.07.2022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6.07.2022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7.07.2022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8.07.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1.07.2022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19.07.2022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0.07.2022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1.07.2022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2.07.202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3.07.2022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4.07.2022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5.07.2022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6.07.2022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7.07.2022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8.07.202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2.07.2022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29.07.202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30.07.2022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31.07.202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3.07.202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4.07.202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5.07.202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6.07.202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7.07.202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7.Juli%202022\Presmetka_08.07.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>
        <row r="3">
          <cell r="D3" t="str">
            <v>Јули</v>
          </cell>
        </row>
        <row r="5">
          <cell r="K5" t="str">
            <v>01.07.2022</v>
          </cell>
        </row>
        <row r="6">
          <cell r="K6" t="str">
            <v>02.07.2022</v>
          </cell>
        </row>
        <row r="7">
          <cell r="C7" t="str">
            <v>07</v>
          </cell>
          <cell r="K7" t="str">
            <v>03.07.2022</v>
          </cell>
        </row>
        <row r="8">
          <cell r="C8">
            <v>2022</v>
          </cell>
          <cell r="K8" t="str">
            <v>04.07.2022</v>
          </cell>
        </row>
        <row r="9">
          <cell r="K9" t="str">
            <v>05.07.2022</v>
          </cell>
        </row>
        <row r="10">
          <cell r="K10" t="str">
            <v>06.07.2022</v>
          </cell>
        </row>
        <row r="11">
          <cell r="K11" t="str">
            <v>07.07.2022</v>
          </cell>
        </row>
        <row r="12">
          <cell r="K12" t="str">
            <v>08.07.2022</v>
          </cell>
        </row>
        <row r="13">
          <cell r="K13" t="str">
            <v>09.07.2022</v>
          </cell>
        </row>
        <row r="14">
          <cell r="K14" t="str">
            <v>10.07.2022</v>
          </cell>
        </row>
        <row r="15">
          <cell r="K15" t="str">
            <v>11.07.2022</v>
          </cell>
        </row>
        <row r="16">
          <cell r="K16" t="str">
            <v>12.07.2022</v>
          </cell>
        </row>
        <row r="17">
          <cell r="K17" t="str">
            <v>13.07.2022</v>
          </cell>
          <cell r="S17" t="str">
            <v>01</v>
          </cell>
        </row>
        <row r="18">
          <cell r="K18" t="str">
            <v>14.07.2022</v>
          </cell>
          <cell r="S18" t="str">
            <v>02</v>
          </cell>
        </row>
        <row r="19">
          <cell r="K19" t="str">
            <v>15.07.2022</v>
          </cell>
          <cell r="S19" t="str">
            <v>03</v>
          </cell>
        </row>
        <row r="20">
          <cell r="K20" t="str">
            <v>16.07.2022</v>
          </cell>
          <cell r="S20" t="str">
            <v>04</v>
          </cell>
        </row>
        <row r="21">
          <cell r="K21" t="str">
            <v>17.07.2022</v>
          </cell>
          <cell r="S21" t="str">
            <v>05</v>
          </cell>
        </row>
        <row r="22">
          <cell r="K22" t="str">
            <v>18.07.2022</v>
          </cell>
          <cell r="S22" t="str">
            <v>06</v>
          </cell>
        </row>
        <row r="23">
          <cell r="K23" t="str">
            <v>19.07.2022</v>
          </cell>
          <cell r="S23" t="str">
            <v>07</v>
          </cell>
        </row>
        <row r="24">
          <cell r="K24" t="str">
            <v>20.07.2022</v>
          </cell>
          <cell r="S24" t="str">
            <v>08</v>
          </cell>
        </row>
        <row r="25">
          <cell r="K25" t="str">
            <v>21.07.2022</v>
          </cell>
          <cell r="S25" t="str">
            <v>09</v>
          </cell>
        </row>
        <row r="26">
          <cell r="K26" t="str">
            <v>22.07.2022</v>
          </cell>
          <cell r="S26" t="str">
            <v>10</v>
          </cell>
        </row>
        <row r="27">
          <cell r="K27" t="str">
            <v>23.07.2022</v>
          </cell>
          <cell r="S27" t="str">
            <v>11</v>
          </cell>
        </row>
        <row r="28">
          <cell r="K28" t="str">
            <v>24.07.2022</v>
          </cell>
          <cell r="S28" t="str">
            <v>12</v>
          </cell>
        </row>
        <row r="29">
          <cell r="K29" t="str">
            <v>25.07.2022</v>
          </cell>
          <cell r="S29" t="str">
            <v>13</v>
          </cell>
        </row>
        <row r="30">
          <cell r="K30" t="str">
            <v>26.07.2022</v>
          </cell>
          <cell r="S30" t="str">
            <v>14</v>
          </cell>
        </row>
        <row r="31">
          <cell r="K31" t="str">
            <v>27.07.2022</v>
          </cell>
          <cell r="S31" t="str">
            <v>15</v>
          </cell>
        </row>
        <row r="32">
          <cell r="K32" t="str">
            <v>28.07.2022</v>
          </cell>
          <cell r="S32" t="str">
            <v>16</v>
          </cell>
        </row>
        <row r="33">
          <cell r="K33" t="str">
            <v>29.07.2022</v>
          </cell>
          <cell r="S33" t="str">
            <v>17</v>
          </cell>
        </row>
        <row r="34">
          <cell r="K34" t="str">
            <v>30.07.2022</v>
          </cell>
          <cell r="S34" t="str">
            <v>18</v>
          </cell>
        </row>
        <row r="35">
          <cell r="K35" t="str">
            <v>31.07.2022</v>
          </cell>
          <cell r="S35" t="str">
            <v>19</v>
          </cell>
        </row>
        <row r="36">
          <cell r="S36" t="str">
            <v>20</v>
          </cell>
        </row>
        <row r="37">
          <cell r="S37" t="str">
            <v>21</v>
          </cell>
        </row>
        <row r="38">
          <cell r="S38" t="str">
            <v>22</v>
          </cell>
        </row>
        <row r="39">
          <cell r="S39" t="str">
            <v>23</v>
          </cell>
        </row>
        <row r="40">
          <cell r="S40" t="str">
            <v>24</v>
          </cell>
        </row>
        <row r="41">
          <cell r="S41" t="str">
            <v>25</v>
          </cell>
        </row>
        <row r="42">
          <cell r="S42" t="str">
            <v>26</v>
          </cell>
        </row>
        <row r="43">
          <cell r="S43" t="str">
            <v>27</v>
          </cell>
        </row>
        <row r="44">
          <cell r="S44" t="str">
            <v>28</v>
          </cell>
        </row>
        <row r="45">
          <cell r="S45" t="str">
            <v>29</v>
          </cell>
        </row>
        <row r="46">
          <cell r="S46" t="str">
            <v>30</v>
          </cell>
        </row>
        <row r="47">
          <cell r="S47" t="str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350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-2.8499999999999996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-6.4200000000000017</v>
          </cell>
          <cell r="L12">
            <v>-8.6750000000000007</v>
          </cell>
          <cell r="M12">
            <v>-8.317499999999999</v>
          </cell>
          <cell r="N12">
            <v>-11.592500000000001</v>
          </cell>
          <cell r="O12">
            <v>-18.067499999999999</v>
          </cell>
          <cell r="P12">
            <v>-18.227499999999999</v>
          </cell>
          <cell r="Q12">
            <v>-18.212499999999999</v>
          </cell>
          <cell r="R12">
            <v>-18.465000000000003</v>
          </cell>
          <cell r="S12">
            <v>-18.7775</v>
          </cell>
          <cell r="T12">
            <v>-19.185000000000002</v>
          </cell>
          <cell r="U12">
            <v>-18.127500000000001</v>
          </cell>
          <cell r="V12">
            <v>-18.442499999999999</v>
          </cell>
          <cell r="W12">
            <v>-9.7900000000000009</v>
          </cell>
          <cell r="X12">
            <v>-9.4200000000000017</v>
          </cell>
          <cell r="Y12">
            <v>-19.682500000000001</v>
          </cell>
          <cell r="Z12">
            <v>-18.914999999999999</v>
          </cell>
          <cell r="AA12">
            <v>-9.58</v>
          </cell>
          <cell r="AB12">
            <v>-9.76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-15</v>
          </cell>
          <cell r="R12">
            <v>-18</v>
          </cell>
          <cell r="S12">
            <v>-21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-50</v>
          </cell>
          <cell r="AB12">
            <v>-40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175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119.81</v>
          </cell>
          <cell r="O285">
            <v>110.99</v>
          </cell>
          <cell r="P285">
            <v>119.01</v>
          </cell>
          <cell r="Q285">
            <v>77.510000000000005</v>
          </cell>
          <cell r="R285">
            <v>64.13</v>
          </cell>
          <cell r="S285">
            <v>54.38000000000001</v>
          </cell>
          <cell r="T285">
            <v>36.384407226194959</v>
          </cell>
          <cell r="U285">
            <v>32.332780748663097</v>
          </cell>
          <cell r="V285">
            <v>36.330127584689833</v>
          </cell>
          <cell r="W285">
            <v>45.569999999999993</v>
          </cell>
          <cell r="X285">
            <v>63.1</v>
          </cell>
          <cell r="Y285">
            <v>62.179999999999993</v>
          </cell>
          <cell r="Z285">
            <v>75.31</v>
          </cell>
          <cell r="AA285">
            <v>92.82</v>
          </cell>
          <cell r="AB285">
            <v>111.91</v>
          </cell>
          <cell r="AC285">
            <v>112.67</v>
          </cell>
          <cell r="AD285">
            <v>55.630805639476336</v>
          </cell>
          <cell r="AE285">
            <v>40.341832797427656</v>
          </cell>
        </row>
        <row r="286">
          <cell r="H286">
            <v>0</v>
          </cell>
          <cell r="I286">
            <v>140.46</v>
          </cell>
          <cell r="J286">
            <v>90.49</v>
          </cell>
          <cell r="K286">
            <v>84.33</v>
          </cell>
          <cell r="L286">
            <v>82.32</v>
          </cell>
          <cell r="M286">
            <v>87.78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421.37</v>
          </cell>
          <cell r="J287">
            <v>271.45999999999998</v>
          </cell>
          <cell r="K287">
            <v>252.98</v>
          </cell>
          <cell r="L287">
            <v>246.96</v>
          </cell>
          <cell r="M287">
            <v>263.33999999999997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525</v>
          </cell>
        </row>
      </sheetData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91.56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-9.61</v>
          </cell>
          <cell r="L12">
            <v>-8.8674999999999997</v>
          </cell>
          <cell r="M12">
            <v>-9.1149999999999984</v>
          </cell>
          <cell r="N12">
            <v>-12.61</v>
          </cell>
          <cell r="O12">
            <v>-19.607499999999998</v>
          </cell>
          <cell r="P12">
            <v>-12.909999999999997</v>
          </cell>
          <cell r="Q12">
            <v>-17.655000000000001</v>
          </cell>
          <cell r="R12">
            <v>-18.2775</v>
          </cell>
          <cell r="S12">
            <v>-19.395</v>
          </cell>
          <cell r="T12">
            <v>-18.8675</v>
          </cell>
          <cell r="U12">
            <v>-19.1675</v>
          </cell>
          <cell r="V12">
            <v>-18.922499999999999</v>
          </cell>
          <cell r="W12">
            <v>-19.072500000000002</v>
          </cell>
          <cell r="X12">
            <v>-19.147500000000001</v>
          </cell>
          <cell r="Y12">
            <v>-19.085000000000001</v>
          </cell>
          <cell r="Z12">
            <v>-12.640000000000002</v>
          </cell>
          <cell r="AA12">
            <v>-16.21</v>
          </cell>
          <cell r="AB12">
            <v>-3.9000000000000004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-15</v>
          </cell>
          <cell r="P12">
            <v>-45</v>
          </cell>
          <cell r="Q12">
            <v>-45</v>
          </cell>
          <cell r="R12">
            <v>-35</v>
          </cell>
          <cell r="S12">
            <v>-23</v>
          </cell>
          <cell r="T12">
            <v>-44</v>
          </cell>
          <cell r="U12">
            <v>-23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-23</v>
          </cell>
          <cell r="AA12">
            <v>-15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29.53</v>
          </cell>
          <cell r="O285">
            <v>15.229999999999999</v>
          </cell>
          <cell r="P285">
            <v>11.07</v>
          </cell>
          <cell r="Q285">
            <v>10.86</v>
          </cell>
          <cell r="R285">
            <v>9.6145409232102867</v>
          </cell>
          <cell r="S285">
            <v>10.143070281471248</v>
          </cell>
          <cell r="T285">
            <v>9.8354321283217629</v>
          </cell>
          <cell r="U285">
            <v>6.7590385247055513</v>
          </cell>
          <cell r="V285">
            <v>7.1006639933954476</v>
          </cell>
          <cell r="W285">
            <v>6.4574140056467968</v>
          </cell>
          <cell r="X285">
            <v>9.6309622339479457</v>
          </cell>
          <cell r="Y285">
            <v>35.139999999999993</v>
          </cell>
          <cell r="Z285">
            <v>68.73</v>
          </cell>
          <cell r="AA285">
            <v>161.07</v>
          </cell>
          <cell r="AB285">
            <v>184.95</v>
          </cell>
          <cell r="AC285">
            <v>140.23921436588103</v>
          </cell>
          <cell r="AD285">
            <v>157.40604613905799</v>
          </cell>
          <cell r="AE285">
            <v>189.9</v>
          </cell>
        </row>
        <row r="286">
          <cell r="H286">
            <v>45.78</v>
          </cell>
          <cell r="I286">
            <v>17.690000000000001</v>
          </cell>
          <cell r="J286">
            <v>17.86</v>
          </cell>
          <cell r="K286">
            <v>12.98</v>
          </cell>
          <cell r="L286">
            <v>29.16</v>
          </cell>
          <cell r="M286">
            <v>27.07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137.34</v>
          </cell>
          <cell r="I287">
            <v>53.07</v>
          </cell>
          <cell r="J287">
            <v>53.57</v>
          </cell>
          <cell r="K287">
            <v>38.93</v>
          </cell>
          <cell r="L287">
            <v>87.47</v>
          </cell>
          <cell r="M287">
            <v>81.209999999999994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0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320.08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-8.4274999999999984</v>
          </cell>
          <cell r="L12">
            <v>-9.7749999999999986</v>
          </cell>
          <cell r="M12">
            <v>-10.105</v>
          </cell>
          <cell r="N12">
            <v>-9.9400000000000013</v>
          </cell>
          <cell r="O12">
            <v>-10.105</v>
          </cell>
          <cell r="P12">
            <v>-13.907500000000001</v>
          </cell>
          <cell r="Q12">
            <v>-17.094999999999999</v>
          </cell>
          <cell r="R12">
            <v>-16.605</v>
          </cell>
          <cell r="S12">
            <v>-19.837499999999999</v>
          </cell>
          <cell r="T12">
            <v>-19.865000000000002</v>
          </cell>
          <cell r="U12">
            <v>-16.57</v>
          </cell>
          <cell r="V12">
            <v>-16.627499999999998</v>
          </cell>
          <cell r="W12">
            <v>-14.4575</v>
          </cell>
          <cell r="X12">
            <v>-7</v>
          </cell>
          <cell r="Y12">
            <v>-10.24</v>
          </cell>
          <cell r="Z12">
            <v>-3.67</v>
          </cell>
          <cell r="AA12">
            <v>-10.4</v>
          </cell>
          <cell r="AB12">
            <v>-7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197.98</v>
          </cell>
          <cell r="O285">
            <v>207.54</v>
          </cell>
          <cell r="P285">
            <v>216.99</v>
          </cell>
          <cell r="Q285">
            <v>210.32</v>
          </cell>
          <cell r="R285">
            <v>202.94</v>
          </cell>
          <cell r="S285">
            <v>198.45</v>
          </cell>
          <cell r="T285">
            <v>191.82000000000002</v>
          </cell>
          <cell r="U285">
            <v>185.08999999999997</v>
          </cell>
          <cell r="V285">
            <v>165.32000000000002</v>
          </cell>
          <cell r="W285">
            <v>163.68</v>
          </cell>
          <cell r="X285">
            <v>177.41</v>
          </cell>
          <cell r="Y285">
            <v>190.98000000000002</v>
          </cell>
          <cell r="Z285">
            <v>203.37</v>
          </cell>
          <cell r="AA285">
            <v>229.02</v>
          </cell>
          <cell r="AB285">
            <v>234.95</v>
          </cell>
          <cell r="AC285">
            <v>226.05999999999997</v>
          </cell>
          <cell r="AD285">
            <v>225.02999999999997</v>
          </cell>
          <cell r="AE285">
            <v>209.57999999999998</v>
          </cell>
        </row>
        <row r="286">
          <cell r="H286">
            <v>160.04</v>
          </cell>
          <cell r="I286">
            <v>139.09</v>
          </cell>
          <cell r="J286">
            <v>138.87</v>
          </cell>
          <cell r="K286">
            <v>135.44999999999999</v>
          </cell>
          <cell r="L286">
            <v>136.99</v>
          </cell>
          <cell r="M286">
            <v>149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480.12</v>
          </cell>
          <cell r="I287">
            <v>417.27</v>
          </cell>
          <cell r="J287">
            <v>416.61</v>
          </cell>
          <cell r="K287">
            <v>406.35</v>
          </cell>
          <cell r="L287">
            <v>410.97</v>
          </cell>
          <cell r="M287">
            <v>447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0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395.49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-6.6675000000000004</v>
          </cell>
          <cell r="L12">
            <v>-9.3350000000000009</v>
          </cell>
          <cell r="M12">
            <v>-16.9175</v>
          </cell>
          <cell r="N12">
            <v>-20.695</v>
          </cell>
          <cell r="O12">
            <v>-20.175000000000001</v>
          </cell>
          <cell r="P12">
            <v>-19.827500000000001</v>
          </cell>
          <cell r="Q12">
            <v>-19.3675</v>
          </cell>
          <cell r="R12">
            <v>-19.477499999999999</v>
          </cell>
          <cell r="S12">
            <v>-19.647500000000001</v>
          </cell>
          <cell r="T12">
            <v>-19.7225</v>
          </cell>
          <cell r="U12">
            <v>-19.067499999999999</v>
          </cell>
          <cell r="V12">
            <v>-19.537499999999998</v>
          </cell>
          <cell r="W12">
            <v>-15.505000000000001</v>
          </cell>
          <cell r="X12">
            <v>-19.455000000000002</v>
          </cell>
          <cell r="Y12">
            <v>-18.72</v>
          </cell>
          <cell r="Z12">
            <v>-18.61</v>
          </cell>
          <cell r="AA12">
            <v>-18.515000000000001</v>
          </cell>
          <cell r="AB12">
            <v>-18.712499999999999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-41</v>
          </cell>
          <cell r="AB12">
            <v>-40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209.82</v>
          </cell>
          <cell r="O285">
            <v>226.83</v>
          </cell>
          <cell r="P285">
            <v>224.45</v>
          </cell>
          <cell r="Q285">
            <v>196.86</v>
          </cell>
          <cell r="R285">
            <v>182.85</v>
          </cell>
          <cell r="S285">
            <v>166.5</v>
          </cell>
          <cell r="T285">
            <v>182.33</v>
          </cell>
          <cell r="U285">
            <v>167.2</v>
          </cell>
          <cell r="V285">
            <v>161.09</v>
          </cell>
          <cell r="W285">
            <v>161.24999999999997</v>
          </cell>
          <cell r="X285">
            <v>177.82999999999998</v>
          </cell>
          <cell r="Y285">
            <v>200.03</v>
          </cell>
          <cell r="Z285">
            <v>212.51000000000002</v>
          </cell>
          <cell r="AA285">
            <v>245.03000000000003</v>
          </cell>
          <cell r="AB285">
            <v>254.32000000000005</v>
          </cell>
          <cell r="AC285">
            <v>240</v>
          </cell>
          <cell r="AD285">
            <v>169.54970343610853</v>
          </cell>
          <cell r="AE285">
            <v>162.0785671705344</v>
          </cell>
        </row>
        <row r="286">
          <cell r="H286">
            <v>197.75</v>
          </cell>
          <cell r="I286">
            <v>174.79</v>
          </cell>
          <cell r="J286">
            <v>165.02</v>
          </cell>
          <cell r="K286">
            <v>165.75</v>
          </cell>
          <cell r="L286">
            <v>167.17</v>
          </cell>
          <cell r="M286">
            <v>181.05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593.24</v>
          </cell>
          <cell r="I287">
            <v>524.36</v>
          </cell>
          <cell r="J287">
            <v>495.06</v>
          </cell>
          <cell r="K287">
            <v>497.25</v>
          </cell>
          <cell r="L287">
            <v>501.51</v>
          </cell>
          <cell r="M287">
            <v>543.15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0</v>
          </cell>
        </row>
      </sheetData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416.05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4.9450000000000003</v>
          </cell>
          <cell r="X6">
            <v>14.327499999999997</v>
          </cell>
          <cell r="Y6">
            <v>1.1700000000000017</v>
          </cell>
          <cell r="Z6">
            <v>15.0425</v>
          </cell>
          <cell r="AA6">
            <v>9.5824999999999996</v>
          </cell>
          <cell r="AB6">
            <v>0</v>
          </cell>
        </row>
        <row r="12">
          <cell r="E12">
            <v>-14.327499999999999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-9.2800000000000011</v>
          </cell>
          <cell r="L12">
            <v>-10.16</v>
          </cell>
          <cell r="M12">
            <v>-13.2525</v>
          </cell>
          <cell r="N12">
            <v>-13.370000000000001</v>
          </cell>
          <cell r="O12">
            <v>-11.189999999999998</v>
          </cell>
          <cell r="P12">
            <v>-7.9624999999999986</v>
          </cell>
          <cell r="Q12">
            <v>-19.010000000000002</v>
          </cell>
          <cell r="R12">
            <v>-17.657499999999999</v>
          </cell>
          <cell r="S12">
            <v>-19.017499999999998</v>
          </cell>
          <cell r="T12">
            <v>-14.4575</v>
          </cell>
          <cell r="U12">
            <v>-17.957500000000003</v>
          </cell>
          <cell r="V12">
            <v>-19.905000000000001</v>
          </cell>
          <cell r="W12">
            <v>-0.80000000000000071</v>
          </cell>
          <cell r="X12">
            <v>0</v>
          </cell>
          <cell r="Y12">
            <v>-2.9600000000000009</v>
          </cell>
          <cell r="Z12">
            <v>0</v>
          </cell>
          <cell r="AA12">
            <v>-0.67999999999999972</v>
          </cell>
          <cell r="AB12">
            <v>-10.809999999999999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-36</v>
          </cell>
          <cell r="O12">
            <v>-25</v>
          </cell>
          <cell r="P12">
            <v>-40</v>
          </cell>
          <cell r="Q12">
            <v>-20</v>
          </cell>
          <cell r="R12">
            <v>-30</v>
          </cell>
          <cell r="S12">
            <v>-30</v>
          </cell>
          <cell r="T12">
            <v>-30</v>
          </cell>
          <cell r="U12">
            <v>-29</v>
          </cell>
          <cell r="V12">
            <v>-42</v>
          </cell>
          <cell r="W12">
            <v>-23</v>
          </cell>
          <cell r="X12">
            <v>-45</v>
          </cell>
          <cell r="Y12">
            <v>-49</v>
          </cell>
          <cell r="Z12">
            <v>-50</v>
          </cell>
          <cell r="AA12">
            <v>-48</v>
          </cell>
          <cell r="AB12">
            <v>-33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208.03000000000003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205.99</v>
          </cell>
          <cell r="O285">
            <v>217.50000000000003</v>
          </cell>
          <cell r="P285">
            <v>228.99000000000004</v>
          </cell>
          <cell r="Q285">
            <v>145.33826817905614</v>
          </cell>
          <cell r="R285">
            <v>124.32523072672008</v>
          </cell>
          <cell r="S285">
            <v>110.25522022413341</v>
          </cell>
          <cell r="T285">
            <v>119.82997692899256</v>
          </cell>
          <cell r="U285">
            <v>109.07063473744952</v>
          </cell>
          <cell r="V285">
            <v>98.864302034987503</v>
          </cell>
          <cell r="W285">
            <v>103.77426699656976</v>
          </cell>
          <cell r="X285">
            <v>112.79994676036841</v>
          </cell>
          <cell r="Y285">
            <v>121.47358937081012</v>
          </cell>
          <cell r="Z285">
            <v>115.54243697478992</v>
          </cell>
          <cell r="AA285">
            <v>128.01555555555558</v>
          </cell>
          <cell r="AB285">
            <v>138.88103926096997</v>
          </cell>
          <cell r="AC285">
            <v>133.34</v>
          </cell>
          <cell r="AD285">
            <v>129.84426458504518</v>
          </cell>
          <cell r="AE285">
            <v>125.72612188997944</v>
          </cell>
        </row>
        <row r="286">
          <cell r="H286">
            <v>0</v>
          </cell>
          <cell r="I286">
            <v>182.81</v>
          </cell>
          <cell r="J286">
            <v>170.01</v>
          </cell>
          <cell r="K286">
            <v>165.43</v>
          </cell>
          <cell r="L286">
            <v>162.52000000000001</v>
          </cell>
          <cell r="M286">
            <v>166.11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548.41999999999996</v>
          </cell>
          <cell r="J287">
            <v>510.02</v>
          </cell>
          <cell r="K287">
            <v>496.29</v>
          </cell>
          <cell r="L287">
            <v>487.56</v>
          </cell>
          <cell r="M287">
            <v>498.33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624.08000000000004</v>
          </cell>
        </row>
      </sheetData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396.66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11.245000000000005</v>
          </cell>
          <cell r="O6">
            <v>18.41</v>
          </cell>
          <cell r="P6">
            <v>11.032500000000002</v>
          </cell>
          <cell r="Q6">
            <v>0</v>
          </cell>
          <cell r="R6">
            <v>0</v>
          </cell>
          <cell r="S6">
            <v>0</v>
          </cell>
          <cell r="T6">
            <v>2.2800000000000011</v>
          </cell>
          <cell r="U6">
            <v>6.9199999999999982</v>
          </cell>
          <cell r="V6">
            <v>13.802499999999998</v>
          </cell>
          <cell r="W6">
            <v>20.65</v>
          </cell>
          <cell r="X6">
            <v>8.6050000000000004</v>
          </cell>
          <cell r="Y6">
            <v>12.419999999999998</v>
          </cell>
          <cell r="Z6">
            <v>0</v>
          </cell>
          <cell r="AA6">
            <v>4.9024999999999999</v>
          </cell>
          <cell r="AB6">
            <v>4</v>
          </cell>
        </row>
        <row r="12">
          <cell r="E12">
            <v>-4.3775000000000013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-8.8949999999999996</v>
          </cell>
          <cell r="L12">
            <v>-9.8850000000000016</v>
          </cell>
          <cell r="M12">
            <v>-13.345000000000002</v>
          </cell>
          <cell r="N12">
            <v>0</v>
          </cell>
          <cell r="O12">
            <v>0</v>
          </cell>
          <cell r="P12">
            <v>0</v>
          </cell>
          <cell r="Q12">
            <v>-18.895</v>
          </cell>
          <cell r="R12">
            <v>-15.697500000000002</v>
          </cell>
          <cell r="S12">
            <v>-10.167500000000002</v>
          </cell>
          <cell r="T12">
            <v>-7.92</v>
          </cell>
          <cell r="U12">
            <v>-3.3899999999999988</v>
          </cell>
          <cell r="V12">
            <v>-4.9600000000000009</v>
          </cell>
          <cell r="W12">
            <v>0</v>
          </cell>
          <cell r="X12">
            <v>0</v>
          </cell>
          <cell r="Y12">
            <v>0</v>
          </cell>
          <cell r="Z12">
            <v>-9.1249999999999982</v>
          </cell>
          <cell r="AA12">
            <v>-1.1000000000000014</v>
          </cell>
          <cell r="AB12">
            <v>-6.4674999999999994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-30</v>
          </cell>
          <cell r="O12">
            <v>-30</v>
          </cell>
          <cell r="P12">
            <v>-7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570.38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719.72</v>
          </cell>
          <cell r="Y284">
            <v>726.09</v>
          </cell>
          <cell r="Z284">
            <v>790.88</v>
          </cell>
          <cell r="AA284">
            <v>748.91000000000008</v>
          </cell>
          <cell r="AB284">
            <v>698.39</v>
          </cell>
          <cell r="AC284">
            <v>0</v>
          </cell>
          <cell r="AD284">
            <v>706.86</v>
          </cell>
          <cell r="AE284">
            <v>0</v>
          </cell>
        </row>
        <row r="285">
          <cell r="H285">
            <v>198.32999999999998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210.66</v>
          </cell>
          <cell r="O285">
            <v>216.66</v>
          </cell>
          <cell r="P285">
            <v>217.04000000000002</v>
          </cell>
          <cell r="Q285">
            <v>125.99</v>
          </cell>
          <cell r="R285">
            <v>113.97</v>
          </cell>
          <cell r="S285">
            <v>0</v>
          </cell>
          <cell r="T285">
            <v>185.03</v>
          </cell>
          <cell r="U285">
            <v>185.04</v>
          </cell>
          <cell r="V285">
            <v>198.19</v>
          </cell>
          <cell r="W285">
            <v>230.93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230.91</v>
          </cell>
          <cell r="AD285">
            <v>0</v>
          </cell>
          <cell r="AE285">
            <v>200.02</v>
          </cell>
        </row>
        <row r="286">
          <cell r="H286">
            <v>0</v>
          </cell>
          <cell r="I286">
            <v>189.03</v>
          </cell>
          <cell r="J286">
            <v>172.74</v>
          </cell>
          <cell r="K286">
            <v>167.05</v>
          </cell>
          <cell r="L286">
            <v>167.51</v>
          </cell>
          <cell r="M286">
            <v>185.82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567.09</v>
          </cell>
          <cell r="J287">
            <v>518.21</v>
          </cell>
          <cell r="K287">
            <v>501.15</v>
          </cell>
          <cell r="L287">
            <v>502.52</v>
          </cell>
          <cell r="M287">
            <v>557.45000000000005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594.99</v>
          </cell>
        </row>
      </sheetData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350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14.372500000000002</v>
          </cell>
        </row>
        <row r="6">
          <cell r="E6">
            <v>14.372500000000002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12.232500000000002</v>
          </cell>
          <cell r="O6">
            <v>9.2250000000000014</v>
          </cell>
          <cell r="P6">
            <v>15.195</v>
          </cell>
          <cell r="Q6">
            <v>15.585000000000001</v>
          </cell>
          <cell r="R6">
            <v>5.8300000000000018</v>
          </cell>
          <cell r="S6">
            <v>3.9475000000000016</v>
          </cell>
          <cell r="T6">
            <v>8.932500000000001</v>
          </cell>
          <cell r="U6">
            <v>19.664999999999996</v>
          </cell>
          <cell r="V6">
            <v>18.75</v>
          </cell>
          <cell r="W6">
            <v>12.734999999999999</v>
          </cell>
          <cell r="X6">
            <v>0</v>
          </cell>
          <cell r="Y6">
            <v>20.375</v>
          </cell>
          <cell r="Z6">
            <v>13.752499999999998</v>
          </cell>
          <cell r="AA6">
            <v>3.6799999999999997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-3.1475000000000009</v>
          </cell>
          <cell r="L12">
            <v>-10.16</v>
          </cell>
          <cell r="M12">
            <v>-17.112500000000001</v>
          </cell>
          <cell r="N12">
            <v>0</v>
          </cell>
          <cell r="O12">
            <v>-0.69000000000000128</v>
          </cell>
          <cell r="P12">
            <v>-3.1799999999999997</v>
          </cell>
          <cell r="Q12">
            <v>-3.26</v>
          </cell>
          <cell r="R12">
            <v>-3.7499999999999982</v>
          </cell>
          <cell r="S12">
            <v>-4.3100000000000005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-6.6249999999999982</v>
          </cell>
          <cell r="Y12">
            <v>0</v>
          </cell>
          <cell r="Z12">
            <v>0</v>
          </cell>
          <cell r="AA12">
            <v>-1.25</v>
          </cell>
          <cell r="AB12">
            <v>-6.0099999999999962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9</v>
          </cell>
          <cell r="G6">
            <v>14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-35</v>
          </cell>
          <cell r="O12">
            <v>-39</v>
          </cell>
          <cell r="P12">
            <v>-40</v>
          </cell>
          <cell r="Q12">
            <v>-13</v>
          </cell>
          <cell r="R12">
            <v>-15</v>
          </cell>
          <cell r="S12">
            <v>-17</v>
          </cell>
          <cell r="T12">
            <v>-19</v>
          </cell>
          <cell r="U12">
            <v>-17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525</v>
          </cell>
          <cell r="I284">
            <v>416.05</v>
          </cell>
          <cell r="J284">
            <v>388.99000000000007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591</v>
          </cell>
          <cell r="Y284">
            <v>667.85</v>
          </cell>
          <cell r="Z284">
            <v>653.69000000000005</v>
          </cell>
          <cell r="AA284">
            <v>0</v>
          </cell>
          <cell r="AB284">
            <v>696.44</v>
          </cell>
          <cell r="AC284">
            <v>651.84</v>
          </cell>
          <cell r="AD284">
            <v>649.34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202.44999999999996</v>
          </cell>
          <cell r="O285">
            <v>214.96</v>
          </cell>
          <cell r="P285">
            <v>220.79</v>
          </cell>
          <cell r="Q285">
            <v>114.64</v>
          </cell>
          <cell r="R285">
            <v>112.30664399092971</v>
          </cell>
          <cell r="S285">
            <v>131.37790180639183</v>
          </cell>
          <cell r="T285">
            <v>151.86594095940961</v>
          </cell>
          <cell r="U285">
            <v>127.75399999999999</v>
          </cell>
          <cell r="V285">
            <v>126.00668230877521</v>
          </cell>
          <cell r="W285">
            <v>107.46</v>
          </cell>
          <cell r="X285">
            <v>0</v>
          </cell>
          <cell r="Y285">
            <v>0</v>
          </cell>
          <cell r="Z285">
            <v>0</v>
          </cell>
          <cell r="AA285">
            <v>227</v>
          </cell>
          <cell r="AB285">
            <v>0</v>
          </cell>
          <cell r="AC285">
            <v>0</v>
          </cell>
          <cell r="AD285">
            <v>0</v>
          </cell>
          <cell r="AE285">
            <v>201.26000000000002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152.51</v>
          </cell>
          <cell r="L286">
            <v>153.78</v>
          </cell>
          <cell r="M286">
            <v>165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457.52</v>
          </cell>
          <cell r="L287">
            <v>461.33</v>
          </cell>
          <cell r="M287">
            <v>495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525</v>
          </cell>
        </row>
      </sheetData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384.91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13.134999999999998</v>
          </cell>
        </row>
        <row r="6">
          <cell r="E6">
            <v>13.134999999999998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18.697500000000002</v>
          </cell>
          <cell r="O6">
            <v>7.8275000000000006</v>
          </cell>
          <cell r="P6">
            <v>7.7900000000000027</v>
          </cell>
          <cell r="Q6">
            <v>10.965</v>
          </cell>
          <cell r="R6">
            <v>4.7525000000000013</v>
          </cell>
          <cell r="S6">
            <v>8.8100000000000023</v>
          </cell>
          <cell r="T6">
            <v>6.5775000000000006</v>
          </cell>
          <cell r="U6">
            <v>10.067499999999999</v>
          </cell>
          <cell r="V6">
            <v>11.452499999999997</v>
          </cell>
          <cell r="W6">
            <v>8.7674999999999983</v>
          </cell>
          <cell r="X6">
            <v>12.720000000000002</v>
          </cell>
          <cell r="Y6">
            <v>4.3724999999999987</v>
          </cell>
          <cell r="Z6">
            <v>0</v>
          </cell>
          <cell r="AA6">
            <v>11.202499999999997</v>
          </cell>
          <cell r="AB6">
            <v>4.1624999999999979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-3.0650000000000013</v>
          </cell>
          <cell r="L12">
            <v>-10.2425</v>
          </cell>
          <cell r="M12">
            <v>-5.8624999999999989</v>
          </cell>
          <cell r="N12">
            <v>0</v>
          </cell>
          <cell r="O12">
            <v>-0.42000000000000171</v>
          </cell>
          <cell r="P12">
            <v>-0.37000000000000099</v>
          </cell>
          <cell r="Q12">
            <v>-1.8000000000000007</v>
          </cell>
          <cell r="R12">
            <v>-0.19000000000000128</v>
          </cell>
          <cell r="S12">
            <v>0</v>
          </cell>
          <cell r="T12">
            <v>-0.48000000000000043</v>
          </cell>
          <cell r="U12">
            <v>0</v>
          </cell>
          <cell r="V12">
            <v>-2.8599999999999994</v>
          </cell>
          <cell r="W12">
            <v>-1.1000000000000014</v>
          </cell>
          <cell r="X12">
            <v>0</v>
          </cell>
          <cell r="Y12">
            <v>-0.21999999999999886</v>
          </cell>
          <cell r="Z12">
            <v>-7.2575000000000003</v>
          </cell>
          <cell r="AA12">
            <v>-3.2799999999999994</v>
          </cell>
          <cell r="AB12">
            <v>-1.2600000000000016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24</v>
          </cell>
          <cell r="Y6">
            <v>22</v>
          </cell>
          <cell r="Z6">
            <v>22</v>
          </cell>
          <cell r="AA6">
            <v>11</v>
          </cell>
          <cell r="AB6">
            <v>13</v>
          </cell>
        </row>
        <row r="12">
          <cell r="E12">
            <v>-14</v>
          </cell>
          <cell r="F12">
            <v>-2</v>
          </cell>
          <cell r="G12">
            <v>-17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-25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454.9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375.3</v>
          </cell>
          <cell r="S284">
            <v>372.95</v>
          </cell>
          <cell r="T284">
            <v>363.6</v>
          </cell>
          <cell r="U284">
            <v>288.20999999999992</v>
          </cell>
          <cell r="V284">
            <v>262.61</v>
          </cell>
          <cell r="W284">
            <v>267.74</v>
          </cell>
          <cell r="X284">
            <v>288.44000000000005</v>
          </cell>
          <cell r="Y284">
            <v>352.77000000000004</v>
          </cell>
          <cell r="Z284">
            <v>423.29999999999995</v>
          </cell>
          <cell r="AA284">
            <v>478.81774509803927</v>
          </cell>
          <cell r="AB284">
            <v>522.08730590577306</v>
          </cell>
          <cell r="AC284">
            <v>482.7445454545454</v>
          </cell>
          <cell r="AD284">
            <v>500.84390609165644</v>
          </cell>
          <cell r="AE284">
            <v>447.37128914785143</v>
          </cell>
        </row>
        <row r="285">
          <cell r="H285">
            <v>115.47</v>
          </cell>
          <cell r="I285">
            <v>0</v>
          </cell>
          <cell r="J285">
            <v>85.37</v>
          </cell>
          <cell r="K285">
            <v>0</v>
          </cell>
          <cell r="L285">
            <v>0</v>
          </cell>
          <cell r="M285">
            <v>0</v>
          </cell>
          <cell r="N285">
            <v>117.62</v>
          </cell>
          <cell r="O285">
            <v>114.61999999999999</v>
          </cell>
          <cell r="P285">
            <v>140.01</v>
          </cell>
          <cell r="Q285">
            <v>83.33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121.21</v>
          </cell>
          <cell r="L286">
            <v>109.33</v>
          </cell>
          <cell r="M286">
            <v>120.09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363.62</v>
          </cell>
          <cell r="L287">
            <v>327.99</v>
          </cell>
          <cell r="M287">
            <v>360.27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577.37</v>
          </cell>
        </row>
      </sheetData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290.06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11.850000000000001</v>
          </cell>
        </row>
        <row r="6">
          <cell r="E6">
            <v>11.850000000000001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7.9624999999999986</v>
          </cell>
          <cell r="L6">
            <v>0</v>
          </cell>
          <cell r="M6">
            <v>0</v>
          </cell>
          <cell r="N6">
            <v>5.2950000000000017</v>
          </cell>
          <cell r="O6">
            <v>0</v>
          </cell>
          <cell r="P6">
            <v>8.6674999999999969</v>
          </cell>
          <cell r="Q6">
            <v>0</v>
          </cell>
          <cell r="R6">
            <v>9.8874999999999993</v>
          </cell>
          <cell r="S6">
            <v>10.425000000000004</v>
          </cell>
          <cell r="T6">
            <v>7.9699999999999989</v>
          </cell>
          <cell r="U6">
            <v>18.865000000000002</v>
          </cell>
          <cell r="V6">
            <v>10.627499999999998</v>
          </cell>
          <cell r="W6">
            <v>6.7399999999999984</v>
          </cell>
          <cell r="X6">
            <v>1.879999999999999</v>
          </cell>
          <cell r="Y6">
            <v>1.3500000000000014</v>
          </cell>
          <cell r="Z6">
            <v>0</v>
          </cell>
          <cell r="AA6">
            <v>0.98000000000000043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-10.050000000000001</v>
          </cell>
          <cell r="M12">
            <v>-10.105</v>
          </cell>
          <cell r="N12">
            <v>0</v>
          </cell>
          <cell r="O12">
            <v>-6.0499999999999972</v>
          </cell>
          <cell r="P12">
            <v>0</v>
          </cell>
          <cell r="Q12">
            <v>-5.4300000000000033</v>
          </cell>
          <cell r="R12">
            <v>0</v>
          </cell>
          <cell r="S12">
            <v>0</v>
          </cell>
          <cell r="T12">
            <v>-0.64000000000000057</v>
          </cell>
          <cell r="U12">
            <v>0</v>
          </cell>
          <cell r="V12">
            <v>-1.9999999999999574E-2</v>
          </cell>
          <cell r="W12">
            <v>0</v>
          </cell>
          <cell r="X12">
            <v>-6.25</v>
          </cell>
          <cell r="Y12">
            <v>-1.0199999999999996</v>
          </cell>
          <cell r="Z12">
            <v>-9.2200000000000006</v>
          </cell>
          <cell r="AA12">
            <v>-14.93</v>
          </cell>
          <cell r="AB12">
            <v>-17.21</v>
          </cell>
        </row>
      </sheetData>
      <sheetData sheetId="8">
        <row r="4">
          <cell r="E4">
            <v>14</v>
          </cell>
        </row>
        <row r="6">
          <cell r="E6">
            <v>14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-20</v>
          </cell>
          <cell r="AB12">
            <v>0</v>
          </cell>
        </row>
      </sheetData>
      <sheetData sheetId="9">
        <row r="284">
          <cell r="H284">
            <v>403.67259187620886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315.47000000000003</v>
          </cell>
          <cell r="O284">
            <v>0</v>
          </cell>
          <cell r="P284">
            <v>0</v>
          </cell>
          <cell r="Q284">
            <v>240.44</v>
          </cell>
          <cell r="R284">
            <v>0</v>
          </cell>
          <cell r="S284">
            <v>137.82</v>
          </cell>
          <cell r="T284">
            <v>0</v>
          </cell>
          <cell r="U284">
            <v>141.62999999999997</v>
          </cell>
          <cell r="V284">
            <v>137.36000000000001</v>
          </cell>
          <cell r="W284">
            <v>126.06</v>
          </cell>
          <cell r="X284">
            <v>185.66</v>
          </cell>
          <cell r="Y284">
            <v>342.35</v>
          </cell>
          <cell r="Z284">
            <v>516.63</v>
          </cell>
          <cell r="AA284">
            <v>0</v>
          </cell>
          <cell r="AB284">
            <v>644.70000000000005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98.09</v>
          </cell>
          <cell r="P285">
            <v>94.76</v>
          </cell>
          <cell r="Q285">
            <v>0</v>
          </cell>
          <cell r="R285">
            <v>49.51</v>
          </cell>
          <cell r="S285">
            <v>0</v>
          </cell>
          <cell r="T285">
            <v>63.77000000000001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209.19</v>
          </cell>
          <cell r="AB285">
            <v>0</v>
          </cell>
          <cell r="AC285">
            <v>217.47999999999996</v>
          </cell>
          <cell r="AD285">
            <v>167.29060120240482</v>
          </cell>
          <cell r="AE285">
            <v>204.01</v>
          </cell>
        </row>
        <row r="286">
          <cell r="H286">
            <v>0</v>
          </cell>
          <cell r="I286">
            <v>120.4</v>
          </cell>
          <cell r="J286">
            <v>87.21</v>
          </cell>
          <cell r="K286">
            <v>80.599999999999994</v>
          </cell>
          <cell r="L286">
            <v>78.41</v>
          </cell>
          <cell r="M286">
            <v>97.64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361.2</v>
          </cell>
          <cell r="J287">
            <v>261.62</v>
          </cell>
          <cell r="K287">
            <v>241.79</v>
          </cell>
          <cell r="L287">
            <v>235.22</v>
          </cell>
          <cell r="M287">
            <v>292.92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389.77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4.2424999999999997</v>
          </cell>
          <cell r="T6">
            <v>10.225000000000001</v>
          </cell>
          <cell r="U6">
            <v>20.457499999999996</v>
          </cell>
          <cell r="V6">
            <v>21.504999999999999</v>
          </cell>
          <cell r="W6">
            <v>6.0424999999999969</v>
          </cell>
          <cell r="X6">
            <v>2.7800000000000011</v>
          </cell>
          <cell r="Y6">
            <v>4.0499999999999972</v>
          </cell>
          <cell r="Z6">
            <v>2.3299999999999983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-9.6374999999999993</v>
          </cell>
          <cell r="L12">
            <v>-10.1325</v>
          </cell>
          <cell r="M12">
            <v>-10.1875</v>
          </cell>
          <cell r="N12">
            <v>-10.16</v>
          </cell>
          <cell r="O12">
            <v>-13.6425</v>
          </cell>
          <cell r="P12">
            <v>-17.329999999999998</v>
          </cell>
          <cell r="Q12">
            <v>-20.1875</v>
          </cell>
          <cell r="R12">
            <v>-11.58</v>
          </cell>
          <cell r="S12">
            <v>-4.32</v>
          </cell>
          <cell r="T12">
            <v>-0.89000000000000057</v>
          </cell>
          <cell r="U12">
            <v>0</v>
          </cell>
          <cell r="V12">
            <v>0</v>
          </cell>
          <cell r="W12">
            <v>-0.67999999999999972</v>
          </cell>
          <cell r="X12">
            <v>-10.622500000000002</v>
          </cell>
          <cell r="Y12">
            <v>0</v>
          </cell>
          <cell r="Z12">
            <v>-2.8499999999999996</v>
          </cell>
          <cell r="AA12">
            <v>-13.950000000000003</v>
          </cell>
          <cell r="AB12">
            <v>-11.314999999999998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-15</v>
          </cell>
          <cell r="T12">
            <v>-15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635.57000000000005</v>
          </cell>
          <cell r="Y284">
            <v>695.41999999999985</v>
          </cell>
          <cell r="Z284">
            <v>791.68999999999994</v>
          </cell>
          <cell r="AA284">
            <v>0</v>
          </cell>
          <cell r="AB284">
            <v>1000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197.17</v>
          </cell>
          <cell r="O285">
            <v>212.47</v>
          </cell>
          <cell r="P285">
            <v>206.06</v>
          </cell>
          <cell r="Q285">
            <v>190.4</v>
          </cell>
          <cell r="R285">
            <v>181.47</v>
          </cell>
          <cell r="S285">
            <v>188.16000000000003</v>
          </cell>
          <cell r="T285">
            <v>218.59000000000003</v>
          </cell>
          <cell r="U285">
            <v>207.55</v>
          </cell>
          <cell r="V285">
            <v>133.89944099378883</v>
          </cell>
          <cell r="W285">
            <v>118.55796727501574</v>
          </cell>
          <cell r="X285">
            <v>0</v>
          </cell>
          <cell r="Y285">
            <v>0</v>
          </cell>
          <cell r="Z285">
            <v>0</v>
          </cell>
          <cell r="AA285">
            <v>323.95000000000005</v>
          </cell>
          <cell r="AB285">
            <v>0</v>
          </cell>
          <cell r="AC285">
            <v>300.32</v>
          </cell>
          <cell r="AD285">
            <v>265.07</v>
          </cell>
          <cell r="AE285">
            <v>234.92999999999998</v>
          </cell>
        </row>
        <row r="286">
          <cell r="H286">
            <v>194.89</v>
          </cell>
          <cell r="I286">
            <v>164.25</v>
          </cell>
          <cell r="J286">
            <v>149.62</v>
          </cell>
          <cell r="K286">
            <v>141.22</v>
          </cell>
          <cell r="L286">
            <v>148.38</v>
          </cell>
          <cell r="M286">
            <v>158.56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584.66</v>
          </cell>
          <cell r="I287">
            <v>492.74</v>
          </cell>
          <cell r="J287">
            <v>448.85</v>
          </cell>
          <cell r="K287">
            <v>423.66</v>
          </cell>
          <cell r="L287">
            <v>445.14</v>
          </cell>
          <cell r="M287">
            <v>475.68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0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337.05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7.7199999999999989</v>
          </cell>
        </row>
        <row r="6">
          <cell r="E6">
            <v>7.7199999999999989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8.2100000000000009</v>
          </cell>
          <cell r="N6">
            <v>17.899999999999999</v>
          </cell>
          <cell r="O6">
            <v>12.802499999999998</v>
          </cell>
          <cell r="P6">
            <v>14.795000000000002</v>
          </cell>
          <cell r="Q6">
            <v>21.902499999999996</v>
          </cell>
          <cell r="R6">
            <v>7.7974999999999994</v>
          </cell>
          <cell r="S6">
            <v>9.8999999999999986</v>
          </cell>
          <cell r="T6">
            <v>1.879999999999999</v>
          </cell>
          <cell r="U6">
            <v>19.712499999999999</v>
          </cell>
          <cell r="V6">
            <v>15.127499999999998</v>
          </cell>
          <cell r="W6">
            <v>13.544999999999998</v>
          </cell>
          <cell r="X6">
            <v>3.4800000000000004</v>
          </cell>
          <cell r="Y6">
            <v>0.55999999999999872</v>
          </cell>
          <cell r="Z6">
            <v>0</v>
          </cell>
          <cell r="AA6">
            <v>0</v>
          </cell>
          <cell r="AB6">
            <v>0.94000000000000128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-0.14000000000000057</v>
          </cell>
          <cell r="S12">
            <v>0</v>
          </cell>
          <cell r="T12">
            <v>-1.1774999999999984</v>
          </cell>
          <cell r="U12">
            <v>0</v>
          </cell>
          <cell r="V12">
            <v>0</v>
          </cell>
          <cell r="W12">
            <v>0</v>
          </cell>
          <cell r="X12">
            <v>-2.8900000000000006</v>
          </cell>
          <cell r="Y12">
            <v>-3.9874999999999972</v>
          </cell>
          <cell r="Z12">
            <v>-11.117500000000003</v>
          </cell>
          <cell r="AA12">
            <v>-10.485000000000001</v>
          </cell>
          <cell r="AB12">
            <v>-8.43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</v>
          </cell>
          <cell r="P6">
            <v>5</v>
          </cell>
          <cell r="Q6">
            <v>11</v>
          </cell>
          <cell r="R6">
            <v>30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505.58000000000004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577.79</v>
          </cell>
          <cell r="Q284">
            <v>567</v>
          </cell>
          <cell r="R284">
            <v>535.20017560512588</v>
          </cell>
          <cell r="S284">
            <v>519.77218994695625</v>
          </cell>
          <cell r="T284">
            <v>480.14133880404228</v>
          </cell>
          <cell r="U284">
            <v>467.63570275811895</v>
          </cell>
          <cell r="V284">
            <v>539.72</v>
          </cell>
          <cell r="W284">
            <v>610.7399999999999</v>
          </cell>
          <cell r="X284">
            <v>708.65</v>
          </cell>
          <cell r="Y284">
            <v>618.68000000000006</v>
          </cell>
          <cell r="Z284">
            <v>554.13</v>
          </cell>
          <cell r="AA284">
            <v>526.44000000000005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210.16000000000003</v>
          </cell>
          <cell r="AC285">
            <v>236.79</v>
          </cell>
          <cell r="AD285">
            <v>192.5</v>
          </cell>
          <cell r="AE285">
            <v>189.03000000000003</v>
          </cell>
        </row>
        <row r="286">
          <cell r="H286">
            <v>0</v>
          </cell>
          <cell r="I286">
            <v>145.46</v>
          </cell>
          <cell r="J286">
            <v>137.1</v>
          </cell>
          <cell r="K286">
            <v>134.68</v>
          </cell>
          <cell r="L286">
            <v>134.91</v>
          </cell>
          <cell r="M286">
            <v>141.07</v>
          </cell>
          <cell r="N286">
            <v>177.6</v>
          </cell>
          <cell r="O286">
            <v>189.43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436.37</v>
          </cell>
          <cell r="J287">
            <v>411.3</v>
          </cell>
          <cell r="K287">
            <v>404.03</v>
          </cell>
          <cell r="L287">
            <v>404.72</v>
          </cell>
          <cell r="M287">
            <v>423.2</v>
          </cell>
          <cell r="N287">
            <v>532.79</v>
          </cell>
          <cell r="O287">
            <v>568.28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505.58</v>
          </cell>
        </row>
      </sheetData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402.46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0.17999999999999972</v>
          </cell>
        </row>
        <row r="6">
          <cell r="E6">
            <v>0.17999999999999972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8.2525000000000013</v>
          </cell>
          <cell r="O6">
            <v>0</v>
          </cell>
          <cell r="P6">
            <v>4.0300000000000011</v>
          </cell>
          <cell r="Q6">
            <v>9.0500000000000043</v>
          </cell>
          <cell r="R6">
            <v>22.434999999999995</v>
          </cell>
          <cell r="S6">
            <v>22.272500000000001</v>
          </cell>
          <cell r="T6">
            <v>18.842500000000001</v>
          </cell>
          <cell r="U6">
            <v>0</v>
          </cell>
          <cell r="V6">
            <v>4.7199999999999989</v>
          </cell>
          <cell r="W6">
            <v>2.0199999999999996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-9.3625000000000007</v>
          </cell>
          <cell r="L12">
            <v>-10.215</v>
          </cell>
          <cell r="M12">
            <v>-10.215</v>
          </cell>
          <cell r="N12">
            <v>0</v>
          </cell>
          <cell r="O12">
            <v>-18.357500000000002</v>
          </cell>
          <cell r="P12">
            <v>-2.7199999999999989</v>
          </cell>
          <cell r="Q12">
            <v>-3.0000000000001137E-2</v>
          </cell>
          <cell r="R12">
            <v>0</v>
          </cell>
          <cell r="S12">
            <v>0</v>
          </cell>
          <cell r="T12">
            <v>0</v>
          </cell>
          <cell r="U12">
            <v>-9.1625000000000014</v>
          </cell>
          <cell r="V12">
            <v>-3.889999999999997</v>
          </cell>
          <cell r="W12">
            <v>-3.9999999999999147E-2</v>
          </cell>
          <cell r="X12">
            <v>-9.1999999999999993</v>
          </cell>
          <cell r="Y12">
            <v>-14.6525</v>
          </cell>
          <cell r="Z12">
            <v>-7.8025000000000002</v>
          </cell>
          <cell r="AA12">
            <v>-16.484999999999999</v>
          </cell>
          <cell r="AB12">
            <v>-16.420000000000002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-15</v>
          </cell>
          <cell r="Q12">
            <v>-18</v>
          </cell>
          <cell r="R12">
            <v>-38</v>
          </cell>
          <cell r="S12">
            <v>-38</v>
          </cell>
          <cell r="T12">
            <v>-24</v>
          </cell>
          <cell r="U12">
            <v>0</v>
          </cell>
          <cell r="V12">
            <v>0</v>
          </cell>
          <cell r="W12">
            <v>-3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603.69000000000005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634.58000000000004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979.85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219.99999999999997</v>
          </cell>
          <cell r="O285">
            <v>242.09</v>
          </cell>
          <cell r="P285">
            <v>232.89</v>
          </cell>
          <cell r="Q285">
            <v>0</v>
          </cell>
          <cell r="R285">
            <v>221.96999999999997</v>
          </cell>
          <cell r="S285">
            <v>151.43896162528216</v>
          </cell>
          <cell r="T285">
            <v>150.12635607321135</v>
          </cell>
          <cell r="U285">
            <v>154.37473684210525</v>
          </cell>
          <cell r="V285">
            <v>140.46473684210525</v>
          </cell>
          <cell r="W285">
            <v>150.30458333333334</v>
          </cell>
          <cell r="X285">
            <v>299.74000000000007</v>
          </cell>
          <cell r="Y285">
            <v>0</v>
          </cell>
          <cell r="Z285">
            <v>191.94921052631574</v>
          </cell>
          <cell r="AA285">
            <v>295.43000000000006</v>
          </cell>
          <cell r="AB285">
            <v>290.59999999999997</v>
          </cell>
          <cell r="AC285">
            <v>240.92</v>
          </cell>
          <cell r="AD285">
            <v>248.22</v>
          </cell>
          <cell r="AE285">
            <v>171.07</v>
          </cell>
        </row>
        <row r="286">
          <cell r="H286">
            <v>0</v>
          </cell>
          <cell r="I286">
            <v>184.5</v>
          </cell>
          <cell r="J286">
            <v>168.5</v>
          </cell>
          <cell r="K286">
            <v>162.62</v>
          </cell>
          <cell r="L286">
            <v>159.36000000000001</v>
          </cell>
          <cell r="M286">
            <v>175.49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553.49</v>
          </cell>
          <cell r="J287">
            <v>505.5</v>
          </cell>
          <cell r="K287">
            <v>487.86</v>
          </cell>
          <cell r="L287">
            <v>478.08</v>
          </cell>
          <cell r="M287">
            <v>526.47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603.69000000000005</v>
          </cell>
        </row>
      </sheetData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297.54000000000002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1.6649999999999991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9.1149999999999984</v>
          </cell>
          <cell r="R6">
            <v>14.839999999999996</v>
          </cell>
          <cell r="S6">
            <v>21.857499999999998</v>
          </cell>
          <cell r="T6">
            <v>22.295000000000002</v>
          </cell>
          <cell r="U6">
            <v>20.362499999999997</v>
          </cell>
          <cell r="V6">
            <v>21.545000000000002</v>
          </cell>
          <cell r="W6">
            <v>20.912499999999994</v>
          </cell>
          <cell r="X6">
            <v>12.695</v>
          </cell>
          <cell r="Y6">
            <v>19.194999999999997</v>
          </cell>
          <cell r="Z6">
            <v>19.489999999999998</v>
          </cell>
          <cell r="AA6">
            <v>0</v>
          </cell>
          <cell r="AB6">
            <v>11.569999999999997</v>
          </cell>
        </row>
        <row r="12">
          <cell r="E12">
            <v>-0.32999999999999829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-4.66</v>
          </cell>
          <cell r="M12">
            <v>-4.4125000000000014</v>
          </cell>
          <cell r="N12">
            <v>-7.0824999999999996</v>
          </cell>
          <cell r="O12">
            <v>-17.734999999999999</v>
          </cell>
          <cell r="P12">
            <v>-6.27</v>
          </cell>
          <cell r="Q12">
            <v>-1.2100000000000009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-7.432500000000001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4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-17</v>
          </cell>
          <cell r="Q12">
            <v>-39</v>
          </cell>
          <cell r="R12">
            <v>-25</v>
          </cell>
          <cell r="S12">
            <v>-2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608.28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671.79</v>
          </cell>
          <cell r="W284">
            <v>830.5200000000001</v>
          </cell>
          <cell r="X284">
            <v>804.14</v>
          </cell>
          <cell r="Y284">
            <v>765.19999999999993</v>
          </cell>
          <cell r="Z284">
            <v>715.78827897641759</v>
          </cell>
          <cell r="AA284">
            <v>982.17</v>
          </cell>
          <cell r="AB284">
            <v>1000.0000000000001</v>
          </cell>
          <cell r="AC284">
            <v>953.55</v>
          </cell>
          <cell r="AD284">
            <v>0</v>
          </cell>
          <cell r="AE284">
            <v>692.33</v>
          </cell>
        </row>
        <row r="285">
          <cell r="H285">
            <v>148.77000000000001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220.5</v>
          </cell>
          <cell r="P285">
            <v>187.3</v>
          </cell>
          <cell r="Q285">
            <v>191.19</v>
          </cell>
          <cell r="R285">
            <v>201.72000000000003</v>
          </cell>
          <cell r="S285">
            <v>124.45011173184358</v>
          </cell>
          <cell r="T285">
            <v>134.3674061178811</v>
          </cell>
          <cell r="U285">
            <v>154.11840000000001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250.47</v>
          </cell>
          <cell r="AE285">
            <v>0</v>
          </cell>
        </row>
        <row r="286">
          <cell r="H286">
            <v>0</v>
          </cell>
          <cell r="I286">
            <v>125.08</v>
          </cell>
          <cell r="J286">
            <v>119.27</v>
          </cell>
          <cell r="K286">
            <v>114.12</v>
          </cell>
          <cell r="L286">
            <v>124.33</v>
          </cell>
          <cell r="M286">
            <v>157.28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375.23</v>
          </cell>
          <cell r="J287">
            <v>357.81</v>
          </cell>
          <cell r="K287">
            <v>342.35</v>
          </cell>
          <cell r="L287">
            <v>372.99</v>
          </cell>
          <cell r="M287">
            <v>471.84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446.31</v>
          </cell>
        </row>
      </sheetData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416.09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14.244999999999997</v>
          </cell>
        </row>
        <row r="6">
          <cell r="E6">
            <v>14.244999999999997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10.190000000000001</v>
          </cell>
          <cell r="P6">
            <v>19.977499999999999</v>
          </cell>
          <cell r="Q6">
            <v>21.6525</v>
          </cell>
          <cell r="R6">
            <v>22.372500000000002</v>
          </cell>
          <cell r="S6">
            <v>23.857500000000002</v>
          </cell>
          <cell r="T6">
            <v>23.7225</v>
          </cell>
          <cell r="U6">
            <v>24.215000000000003</v>
          </cell>
          <cell r="V6">
            <v>22.592500000000001</v>
          </cell>
          <cell r="W6">
            <v>23.527500000000003</v>
          </cell>
          <cell r="X6">
            <v>22.187500000000004</v>
          </cell>
          <cell r="Y6">
            <v>0.56000000000000227</v>
          </cell>
          <cell r="Z6">
            <v>1.9899999999999984</v>
          </cell>
          <cell r="AA6">
            <v>0</v>
          </cell>
          <cell r="AB6">
            <v>4.0749999999999993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-9.61</v>
          </cell>
          <cell r="L12">
            <v>-10.1325</v>
          </cell>
          <cell r="M12">
            <v>-10.1325</v>
          </cell>
          <cell r="N12">
            <v>-9.7974999999999994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-2.2399999999999984</v>
          </cell>
          <cell r="Z12">
            <v>-1.8275000000000006</v>
          </cell>
          <cell r="AA12">
            <v>-12.787499999999998</v>
          </cell>
          <cell r="AB12">
            <v>-0.48999999999999844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-26</v>
          </cell>
          <cell r="P12">
            <v>-40</v>
          </cell>
          <cell r="Q12">
            <v>-37</v>
          </cell>
          <cell r="R12">
            <v>-22</v>
          </cell>
          <cell r="S12">
            <v>-24</v>
          </cell>
          <cell r="T12">
            <v>-24</v>
          </cell>
          <cell r="U12">
            <v>-24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-17</v>
          </cell>
          <cell r="AB12">
            <v>-13</v>
          </cell>
        </row>
      </sheetData>
      <sheetData sheetId="9">
        <row r="284">
          <cell r="H284">
            <v>624.14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596.96</v>
          </cell>
          <cell r="V284">
            <v>0</v>
          </cell>
          <cell r="W284">
            <v>0</v>
          </cell>
          <cell r="X284">
            <v>704.28</v>
          </cell>
          <cell r="Y284">
            <v>908.7299999999999</v>
          </cell>
          <cell r="Z284">
            <v>1000</v>
          </cell>
          <cell r="AA284">
            <v>885.62999999999988</v>
          </cell>
          <cell r="AB284">
            <v>0</v>
          </cell>
          <cell r="AC284">
            <v>904.5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262.72000000000003</v>
          </cell>
          <cell r="O285">
            <v>264.2</v>
          </cell>
          <cell r="P285">
            <v>259.76</v>
          </cell>
          <cell r="Q285">
            <v>247.47</v>
          </cell>
          <cell r="R285">
            <v>140.5</v>
          </cell>
          <cell r="S285">
            <v>129.21</v>
          </cell>
          <cell r="T285">
            <v>116.82000000000001</v>
          </cell>
          <cell r="U285">
            <v>0</v>
          </cell>
          <cell r="V285">
            <v>123.76</v>
          </cell>
          <cell r="W285">
            <v>129.01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296.51</v>
          </cell>
          <cell r="AC285">
            <v>0</v>
          </cell>
          <cell r="AD285">
            <v>224.26076374318086</v>
          </cell>
          <cell r="AE285">
            <v>145.3121200889548</v>
          </cell>
        </row>
        <row r="286">
          <cell r="H286">
            <v>0</v>
          </cell>
          <cell r="I286">
            <v>165.04</v>
          </cell>
          <cell r="J286">
            <v>166.6</v>
          </cell>
          <cell r="K286">
            <v>174.84</v>
          </cell>
          <cell r="L286">
            <v>171.1</v>
          </cell>
          <cell r="M286">
            <v>186.14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495.11</v>
          </cell>
          <cell r="J287">
            <v>499.79</v>
          </cell>
          <cell r="K287">
            <v>524.51</v>
          </cell>
          <cell r="L287">
            <v>513.29</v>
          </cell>
          <cell r="M287">
            <v>558.41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624.13999999999987</v>
          </cell>
        </row>
      </sheetData>
      <sheetData sheetId="1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373.63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0.53750000000000142</v>
          </cell>
          <cell r="N6">
            <v>0.92249999999999943</v>
          </cell>
          <cell r="O6">
            <v>15.124999999999996</v>
          </cell>
          <cell r="P6">
            <v>22.195</v>
          </cell>
          <cell r="Q6">
            <v>22.552500000000002</v>
          </cell>
          <cell r="R6">
            <v>0</v>
          </cell>
          <cell r="S6">
            <v>2.1950000000000003</v>
          </cell>
          <cell r="T6">
            <v>22.335000000000004</v>
          </cell>
          <cell r="U6">
            <v>22.377499999999998</v>
          </cell>
          <cell r="V6">
            <v>21.477500000000003</v>
          </cell>
          <cell r="W6">
            <v>22.547499999999999</v>
          </cell>
          <cell r="X6">
            <v>3.8949999999999996</v>
          </cell>
          <cell r="Y6">
            <v>0</v>
          </cell>
          <cell r="Z6">
            <v>0</v>
          </cell>
          <cell r="AA6">
            <v>8.8674999999999962</v>
          </cell>
          <cell r="AB6">
            <v>17.917499999999997</v>
          </cell>
        </row>
        <row r="12">
          <cell r="E12">
            <v>-10.079999999999998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-10.050000000000001</v>
          </cell>
          <cell r="L12">
            <v>-10.215</v>
          </cell>
          <cell r="M12">
            <v>-4</v>
          </cell>
          <cell r="N12">
            <v>-4.1099999999999994</v>
          </cell>
          <cell r="O12">
            <v>0</v>
          </cell>
          <cell r="P12">
            <v>0</v>
          </cell>
          <cell r="Q12">
            <v>0</v>
          </cell>
          <cell r="R12">
            <v>-17.702500000000001</v>
          </cell>
          <cell r="S12">
            <v>-3.6000000000000014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-2.870000000000001</v>
          </cell>
          <cell r="Y12">
            <v>-11.682499999999997</v>
          </cell>
          <cell r="Z12">
            <v>-15.7425</v>
          </cell>
          <cell r="AA12">
            <v>-0.32000000000000028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21</v>
          </cell>
          <cell r="R6">
            <v>60</v>
          </cell>
          <cell r="S6">
            <v>23</v>
          </cell>
          <cell r="T6">
            <v>0</v>
          </cell>
          <cell r="U6">
            <v>0</v>
          </cell>
          <cell r="V6">
            <v>0</v>
          </cell>
          <cell r="W6">
            <v>33</v>
          </cell>
          <cell r="X6">
            <v>74</v>
          </cell>
          <cell r="Y6">
            <v>55</v>
          </cell>
          <cell r="Z6">
            <v>55</v>
          </cell>
          <cell r="AA6">
            <v>0</v>
          </cell>
          <cell r="AB6">
            <v>0</v>
          </cell>
        </row>
        <row r="12">
          <cell r="E12">
            <v>-12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-33</v>
          </cell>
          <cell r="P12">
            <v>-37</v>
          </cell>
          <cell r="Q12">
            <v>-14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-19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615.22195683370637</v>
          </cell>
          <cell r="U284">
            <v>519.99216666666666</v>
          </cell>
          <cell r="V284">
            <v>486.6699444334194</v>
          </cell>
          <cell r="W284">
            <v>630.44000000000005</v>
          </cell>
          <cell r="X284">
            <v>1000.0000000000001</v>
          </cell>
          <cell r="Y284">
            <v>835.91</v>
          </cell>
          <cell r="Z284">
            <v>919.95586119987399</v>
          </cell>
          <cell r="AA284">
            <v>864.69393735156302</v>
          </cell>
          <cell r="AB284">
            <v>878.42327272727266</v>
          </cell>
          <cell r="AC284">
            <v>780.16327272727267</v>
          </cell>
          <cell r="AD284">
            <v>0</v>
          </cell>
          <cell r="AE284">
            <v>682.76</v>
          </cell>
        </row>
        <row r="285">
          <cell r="H285">
            <v>146.2058695652174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207.53</v>
          </cell>
          <cell r="O285">
            <v>232.66000000000003</v>
          </cell>
          <cell r="P285">
            <v>226.7</v>
          </cell>
          <cell r="Q285">
            <v>218.1</v>
          </cell>
          <cell r="R285">
            <v>123.86</v>
          </cell>
          <cell r="S285">
            <v>118.4845945945946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164.35478260869564</v>
          </cell>
          <cell r="AE285">
            <v>0</v>
          </cell>
        </row>
        <row r="286">
          <cell r="H286">
            <v>0</v>
          </cell>
          <cell r="I286">
            <v>169.28</v>
          </cell>
          <cell r="J286">
            <v>166.44</v>
          </cell>
          <cell r="K286">
            <v>163.97</v>
          </cell>
          <cell r="L286">
            <v>163.92</v>
          </cell>
          <cell r="M286">
            <v>169.19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507.84</v>
          </cell>
          <cell r="J287">
            <v>499.32</v>
          </cell>
          <cell r="K287">
            <v>491.9</v>
          </cell>
          <cell r="L287">
            <v>491.75</v>
          </cell>
          <cell r="M287">
            <v>507.57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560.45000000000005</v>
          </cell>
        </row>
      </sheetData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402.55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5.9549999999999983</v>
          </cell>
        </row>
        <row r="6">
          <cell r="E6">
            <v>5.9549999999999983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8.5125000000000028</v>
          </cell>
          <cell r="L6">
            <v>0</v>
          </cell>
          <cell r="M6">
            <v>0</v>
          </cell>
          <cell r="N6">
            <v>0.39999999999999858</v>
          </cell>
          <cell r="O6">
            <v>0</v>
          </cell>
          <cell r="P6">
            <v>0</v>
          </cell>
          <cell r="Q6">
            <v>1.8575000000000017</v>
          </cell>
          <cell r="R6">
            <v>5.0050000000000026</v>
          </cell>
          <cell r="S6">
            <v>6.6875</v>
          </cell>
          <cell r="T6">
            <v>4.7774999999999999</v>
          </cell>
          <cell r="U6">
            <v>9.0775000000000006</v>
          </cell>
          <cell r="V6">
            <v>7.84</v>
          </cell>
          <cell r="W6">
            <v>21.515000000000001</v>
          </cell>
          <cell r="X6">
            <v>17.612500000000001</v>
          </cell>
          <cell r="Y6">
            <v>16.1175</v>
          </cell>
          <cell r="Z6">
            <v>0</v>
          </cell>
          <cell r="AA6">
            <v>0</v>
          </cell>
          <cell r="AB6">
            <v>0.64000000000000057</v>
          </cell>
        </row>
        <row r="12">
          <cell r="E12">
            <v>-2.8499999999999996</v>
          </cell>
          <cell r="F12">
            <v>-2.8849999999999998</v>
          </cell>
          <cell r="G12">
            <v>-0.78249999999999886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-9.692499999999999</v>
          </cell>
          <cell r="M12">
            <v>-14.122499999999999</v>
          </cell>
          <cell r="N12">
            <v>-3.0474999999999994</v>
          </cell>
          <cell r="O12">
            <v>-17.102499999999999</v>
          </cell>
          <cell r="P12">
            <v>-6.4975000000000005</v>
          </cell>
          <cell r="Q12">
            <v>-1.2899999999999991</v>
          </cell>
          <cell r="R12">
            <v>-0.39000000000000057</v>
          </cell>
          <cell r="S12">
            <v>0</v>
          </cell>
          <cell r="T12">
            <v>-0.69000000000000128</v>
          </cell>
          <cell r="U12">
            <v>-1.8300000000000018</v>
          </cell>
          <cell r="V12">
            <v>-0.14000000000000057</v>
          </cell>
          <cell r="W12">
            <v>0</v>
          </cell>
          <cell r="X12">
            <v>0</v>
          </cell>
          <cell r="Y12">
            <v>0</v>
          </cell>
          <cell r="Z12">
            <v>-8.8974999999999991</v>
          </cell>
          <cell r="AA12">
            <v>-18.769999999999996</v>
          </cell>
          <cell r="AB12">
            <v>-12.17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21</v>
          </cell>
          <cell r="G6">
            <v>13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13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19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-8</v>
          </cell>
        </row>
      </sheetData>
      <sheetData sheetId="9">
        <row r="284">
          <cell r="H284">
            <v>603.83000000000004</v>
          </cell>
          <cell r="I284">
            <v>448.03</v>
          </cell>
          <cell r="J284">
            <v>457.54</v>
          </cell>
          <cell r="K284">
            <v>0</v>
          </cell>
          <cell r="L284">
            <v>0</v>
          </cell>
          <cell r="M284">
            <v>0</v>
          </cell>
          <cell r="N284">
            <v>505.54999999999995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527.01</v>
          </cell>
          <cell r="U284">
            <v>475.43</v>
          </cell>
          <cell r="V284">
            <v>463.55000000000007</v>
          </cell>
          <cell r="W284">
            <v>478.29</v>
          </cell>
          <cell r="X284">
            <v>517.88</v>
          </cell>
          <cell r="Y284">
            <v>526.24312859884844</v>
          </cell>
          <cell r="Z284">
            <v>628.73</v>
          </cell>
          <cell r="AA284">
            <v>614.92999999999995</v>
          </cell>
          <cell r="AB284">
            <v>637.4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166.56</v>
          </cell>
          <cell r="P285">
            <v>171.89</v>
          </cell>
          <cell r="Q285">
            <v>177.2</v>
          </cell>
          <cell r="R285">
            <v>180.00999999999996</v>
          </cell>
          <cell r="S285">
            <v>178.57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203.31</v>
          </cell>
          <cell r="AD285">
            <v>200.26000000000002</v>
          </cell>
          <cell r="AE285">
            <v>157.53251363411005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168.51</v>
          </cell>
          <cell r="L286">
            <v>166.02</v>
          </cell>
          <cell r="M286">
            <v>165.64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505.52</v>
          </cell>
          <cell r="L287">
            <v>498.06</v>
          </cell>
          <cell r="M287">
            <v>496.91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603.83000000000004</v>
          </cell>
        </row>
      </sheetData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393.26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17.602499999999999</v>
          </cell>
        </row>
        <row r="6">
          <cell r="E6">
            <v>17.602499999999999</v>
          </cell>
          <cell r="F6">
            <v>19.552499999999998</v>
          </cell>
          <cell r="G6">
            <v>12.005000000000003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0.91250000000000142</v>
          </cell>
          <cell r="O6">
            <v>0</v>
          </cell>
          <cell r="P6">
            <v>19.602499999999999</v>
          </cell>
          <cell r="Q6">
            <v>11.079999999999998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19.415000000000003</v>
          </cell>
          <cell r="W6">
            <v>15.432499999999997</v>
          </cell>
          <cell r="X6">
            <v>0</v>
          </cell>
          <cell r="Y6">
            <v>0</v>
          </cell>
          <cell r="Z6">
            <v>0</v>
          </cell>
          <cell r="AA6">
            <v>2.1325000000000003</v>
          </cell>
          <cell r="AB6">
            <v>0</v>
          </cell>
        </row>
        <row r="12">
          <cell r="E12">
            <v>-0.71999999999999886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-5.8425000000000011</v>
          </cell>
          <cell r="L12">
            <v>-19.855000000000004</v>
          </cell>
          <cell r="M12">
            <v>-7.3999999999999968</v>
          </cell>
          <cell r="N12">
            <v>-1.379999999999999</v>
          </cell>
          <cell r="O12">
            <v>-9.0500000000000007</v>
          </cell>
          <cell r="P12">
            <v>0</v>
          </cell>
          <cell r="Q12">
            <v>0</v>
          </cell>
          <cell r="R12">
            <v>-10.39</v>
          </cell>
          <cell r="S12">
            <v>-14.847499999999998</v>
          </cell>
          <cell r="T12">
            <v>-17.987499999999997</v>
          </cell>
          <cell r="U12">
            <v>-3.8925000000000018</v>
          </cell>
          <cell r="V12">
            <v>0</v>
          </cell>
          <cell r="W12">
            <v>0</v>
          </cell>
          <cell r="X12">
            <v>-19.239999999999998</v>
          </cell>
          <cell r="Y12">
            <v>-16.167499999999997</v>
          </cell>
          <cell r="Z12">
            <v>-16.787500000000001</v>
          </cell>
          <cell r="AA12">
            <v>-4.9099999999999984</v>
          </cell>
          <cell r="AB12">
            <v>-19.649999999999999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66</v>
          </cell>
          <cell r="X6">
            <v>35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-41</v>
          </cell>
          <cell r="N12">
            <v>-42</v>
          </cell>
          <cell r="O12">
            <v>-23</v>
          </cell>
          <cell r="P12">
            <v>-39</v>
          </cell>
          <cell r="Q12">
            <v>-33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-44</v>
          </cell>
          <cell r="Z12">
            <v>-50</v>
          </cell>
          <cell r="AA12">
            <v>-50</v>
          </cell>
          <cell r="AB12">
            <v>-50</v>
          </cell>
        </row>
      </sheetData>
      <sheetData sheetId="9">
        <row r="284">
          <cell r="H284">
            <v>589.89</v>
          </cell>
          <cell r="I284">
            <v>568.86</v>
          </cell>
          <cell r="J284">
            <v>532.59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492.11999999999995</v>
          </cell>
          <cell r="Z284">
            <v>498.91575875725289</v>
          </cell>
          <cell r="AA284">
            <v>560.52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136.38</v>
          </cell>
          <cell r="O285">
            <v>130.46999999999997</v>
          </cell>
          <cell r="P285">
            <v>73.356900826446264</v>
          </cell>
          <cell r="Q285">
            <v>64.663098201936378</v>
          </cell>
          <cell r="R285">
            <v>86.243946957878322</v>
          </cell>
          <cell r="S285">
            <v>85.54</v>
          </cell>
          <cell r="T285">
            <v>68.42</v>
          </cell>
          <cell r="U285">
            <v>92.59999999999998</v>
          </cell>
          <cell r="V285">
            <v>106.69</v>
          </cell>
          <cell r="W285">
            <v>127.75000000000001</v>
          </cell>
          <cell r="X285">
            <v>137.26000000000002</v>
          </cell>
          <cell r="Y285">
            <v>0</v>
          </cell>
          <cell r="Z285">
            <v>0</v>
          </cell>
          <cell r="AA285">
            <v>0</v>
          </cell>
          <cell r="AB285">
            <v>161.51843187767483</v>
          </cell>
          <cell r="AC285">
            <v>153.44389294403894</v>
          </cell>
          <cell r="AD285">
            <v>135.02614824257878</v>
          </cell>
          <cell r="AE285">
            <v>135.00378320172288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165.5</v>
          </cell>
          <cell r="L286">
            <v>158.09</v>
          </cell>
          <cell r="M286">
            <v>151.41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496.5</v>
          </cell>
          <cell r="L287">
            <v>474.27</v>
          </cell>
          <cell r="M287">
            <v>454.23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346.4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0.17999999999999972</v>
          </cell>
          <cell r="O6">
            <v>6.2624999999999993</v>
          </cell>
          <cell r="P6">
            <v>1.942499999999999</v>
          </cell>
          <cell r="Q6">
            <v>16.305</v>
          </cell>
          <cell r="R6">
            <v>22.087500000000002</v>
          </cell>
          <cell r="S6">
            <v>5.6700000000000017</v>
          </cell>
          <cell r="T6">
            <v>8.5000000000000036</v>
          </cell>
          <cell r="U6">
            <v>20.544999999999998</v>
          </cell>
          <cell r="V6">
            <v>20.162499999999998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8.120000000000001</v>
          </cell>
          <cell r="AB6">
            <v>0</v>
          </cell>
        </row>
        <row r="12">
          <cell r="E12">
            <v>-10.41</v>
          </cell>
          <cell r="F12">
            <v>-11.104999999999999</v>
          </cell>
          <cell r="G12">
            <v>-3</v>
          </cell>
          <cell r="H12">
            <v>0</v>
          </cell>
          <cell r="I12">
            <v>0</v>
          </cell>
          <cell r="J12">
            <v>0</v>
          </cell>
          <cell r="K12">
            <v>-11.675000000000001</v>
          </cell>
          <cell r="L12">
            <v>-20.635000000000002</v>
          </cell>
          <cell r="M12">
            <v>-17.642499999999998</v>
          </cell>
          <cell r="N12">
            <v>-3.3099999999999987</v>
          </cell>
          <cell r="O12">
            <v>0</v>
          </cell>
          <cell r="P12">
            <v>-3.6400000000000006</v>
          </cell>
          <cell r="Q12">
            <v>0</v>
          </cell>
          <cell r="R12">
            <v>0</v>
          </cell>
          <cell r="S12">
            <v>-0.35999999999999943</v>
          </cell>
          <cell r="T12">
            <v>0</v>
          </cell>
          <cell r="U12">
            <v>0</v>
          </cell>
          <cell r="V12">
            <v>0</v>
          </cell>
          <cell r="W12">
            <v>-9.509999999999998</v>
          </cell>
          <cell r="X12">
            <v>-11.622499999999999</v>
          </cell>
          <cell r="Y12">
            <v>-13.7925</v>
          </cell>
          <cell r="Z12">
            <v>-16.715000000000003</v>
          </cell>
          <cell r="AA12">
            <v>0</v>
          </cell>
          <cell r="AB12">
            <v>-18.5075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-14</v>
          </cell>
          <cell r="F12">
            <v>-11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-50</v>
          </cell>
          <cell r="O12">
            <v>-50</v>
          </cell>
          <cell r="P12">
            <v>-49</v>
          </cell>
          <cell r="Q12">
            <v>-48</v>
          </cell>
          <cell r="R12">
            <v>-7</v>
          </cell>
          <cell r="S12">
            <v>-20</v>
          </cell>
          <cell r="T12">
            <v>-20</v>
          </cell>
          <cell r="U12">
            <v>-20</v>
          </cell>
          <cell r="V12">
            <v>-20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-40</v>
          </cell>
          <cell r="AB12">
            <v>-20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871.62</v>
          </cell>
          <cell r="V284">
            <v>0</v>
          </cell>
          <cell r="W284">
            <v>0</v>
          </cell>
          <cell r="X284">
            <v>1000.0000000000001</v>
          </cell>
          <cell r="Y284">
            <v>999.99999999999989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133.46546497337155</v>
          </cell>
          <cell r="I285">
            <v>110.836457814974</v>
          </cell>
          <cell r="J285">
            <v>132.97</v>
          </cell>
          <cell r="K285">
            <v>0</v>
          </cell>
          <cell r="L285">
            <v>0</v>
          </cell>
          <cell r="M285">
            <v>0</v>
          </cell>
          <cell r="N285">
            <v>187.54</v>
          </cell>
          <cell r="O285">
            <v>205.07</v>
          </cell>
          <cell r="P285">
            <v>215.57</v>
          </cell>
          <cell r="Q285">
            <v>134.74647533295814</v>
          </cell>
          <cell r="R285">
            <v>140.63999999999999</v>
          </cell>
          <cell r="S285">
            <v>179.07127659574471</v>
          </cell>
          <cell r="T285">
            <v>171.58</v>
          </cell>
          <cell r="U285">
            <v>0</v>
          </cell>
          <cell r="V285">
            <v>179.66316306483299</v>
          </cell>
          <cell r="W285">
            <v>198.41</v>
          </cell>
          <cell r="X285">
            <v>0</v>
          </cell>
          <cell r="Y285">
            <v>0</v>
          </cell>
          <cell r="Z285">
            <v>357.84</v>
          </cell>
          <cell r="AA285">
            <v>367.80000000000007</v>
          </cell>
          <cell r="AB285">
            <v>365.98</v>
          </cell>
          <cell r="AC285">
            <v>345.8</v>
          </cell>
          <cell r="AD285">
            <v>198.89</v>
          </cell>
          <cell r="AE285">
            <v>205.02385054859442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133.02000000000001</v>
          </cell>
          <cell r="L286">
            <v>130.86000000000001</v>
          </cell>
          <cell r="M286">
            <v>143.15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399.05</v>
          </cell>
          <cell r="L287">
            <v>392.57</v>
          </cell>
          <cell r="M287">
            <v>429.44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395.2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0.71999999999999886</v>
          </cell>
          <cell r="G6">
            <v>0</v>
          </cell>
          <cell r="H6">
            <v>0</v>
          </cell>
          <cell r="I6">
            <v>0</v>
          </cell>
          <cell r="J6">
            <v>7.2475000000000023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4.2525000000000013</v>
          </cell>
          <cell r="S6">
            <v>1.5599999999999987</v>
          </cell>
          <cell r="T6">
            <v>15.990000000000006</v>
          </cell>
          <cell r="U6">
            <v>1.3999999999999986</v>
          </cell>
          <cell r="V6">
            <v>11.255000000000003</v>
          </cell>
          <cell r="W6">
            <v>18.480000000000004</v>
          </cell>
          <cell r="X6">
            <v>0</v>
          </cell>
          <cell r="Y6">
            <v>0</v>
          </cell>
          <cell r="Z6">
            <v>8.1625000000000014</v>
          </cell>
          <cell r="AA6">
            <v>10.835000000000001</v>
          </cell>
          <cell r="AB6">
            <v>22.184999999999999</v>
          </cell>
        </row>
        <row r="12">
          <cell r="E12">
            <v>-5.067499999999999</v>
          </cell>
          <cell r="F12">
            <v>-5.2100000000000009</v>
          </cell>
          <cell r="G12">
            <v>-9.1574999999999989</v>
          </cell>
          <cell r="H12">
            <v>-2.620000000000001</v>
          </cell>
          <cell r="I12">
            <v>-3</v>
          </cell>
          <cell r="J12">
            <v>0</v>
          </cell>
          <cell r="K12">
            <v>-13.022500000000001</v>
          </cell>
          <cell r="L12">
            <v>-18.59</v>
          </cell>
          <cell r="M12">
            <v>-9.8350000000000009</v>
          </cell>
          <cell r="N12">
            <v>-19.864999999999998</v>
          </cell>
          <cell r="O12">
            <v>-19.607499999999998</v>
          </cell>
          <cell r="P12">
            <v>-9.1999999999999993</v>
          </cell>
          <cell r="Q12">
            <v>-14.282500000000002</v>
          </cell>
          <cell r="R12">
            <v>-1.6900000000000013</v>
          </cell>
          <cell r="S12">
            <v>-2.7624999999999993</v>
          </cell>
          <cell r="T12">
            <v>0</v>
          </cell>
          <cell r="U12">
            <v>-2.1699999999999982</v>
          </cell>
          <cell r="V12">
            <v>0</v>
          </cell>
          <cell r="W12">
            <v>0</v>
          </cell>
          <cell r="X12">
            <v>-12.795000000000002</v>
          </cell>
          <cell r="Y12">
            <v>-15.744999999999999</v>
          </cell>
          <cell r="Z12">
            <v>-3.6000000000000014</v>
          </cell>
          <cell r="AA12">
            <v>0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-11</v>
          </cell>
          <cell r="F12">
            <v>-16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-40</v>
          </cell>
          <cell r="N12">
            <v>-23</v>
          </cell>
          <cell r="O12">
            <v>-32</v>
          </cell>
          <cell r="P12">
            <v>-46</v>
          </cell>
          <cell r="Q12">
            <v>-23</v>
          </cell>
          <cell r="R12">
            <v>-23</v>
          </cell>
          <cell r="S12">
            <v>-23</v>
          </cell>
          <cell r="T12">
            <v>-23</v>
          </cell>
          <cell r="U12">
            <v>-7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-47</v>
          </cell>
          <cell r="AA12">
            <v>-26</v>
          </cell>
          <cell r="AB12">
            <v>-26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525.48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1000.0000000000001</v>
          </cell>
          <cell r="Z284">
            <v>925.94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143.5019760385872</v>
          </cell>
          <cell r="I285">
            <v>124.5151909476662</v>
          </cell>
          <cell r="J285">
            <v>163.53</v>
          </cell>
          <cell r="K285">
            <v>149.72999999999999</v>
          </cell>
          <cell r="L285">
            <v>157.21</v>
          </cell>
          <cell r="M285">
            <v>0</v>
          </cell>
          <cell r="N285">
            <v>205.73</v>
          </cell>
          <cell r="O285">
            <v>234.69999999999996</v>
          </cell>
          <cell r="P285">
            <v>136.1355974716565</v>
          </cell>
          <cell r="Q285">
            <v>195.8287752245422</v>
          </cell>
          <cell r="R285">
            <v>197.21584798721113</v>
          </cell>
          <cell r="S285">
            <v>193.9675</v>
          </cell>
          <cell r="T285">
            <v>223.2336585529404</v>
          </cell>
          <cell r="U285">
            <v>202.41194410692589</v>
          </cell>
          <cell r="V285">
            <v>199.64575934012618</v>
          </cell>
          <cell r="W285">
            <v>216.37</v>
          </cell>
          <cell r="X285">
            <v>254.59687022900758</v>
          </cell>
          <cell r="Y285">
            <v>0</v>
          </cell>
          <cell r="Z285">
            <v>0</v>
          </cell>
          <cell r="AA285">
            <v>269.52</v>
          </cell>
          <cell r="AB285">
            <v>277.20000000000005</v>
          </cell>
          <cell r="AC285">
            <v>146.50019762845852</v>
          </cell>
          <cell r="AD285">
            <v>147.54</v>
          </cell>
          <cell r="AE285">
            <v>125.94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592.79999999999995</v>
          </cell>
        </row>
      </sheetData>
      <sheetData sheetId="1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411.27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4.6524999999999999</v>
          </cell>
        </row>
        <row r="6">
          <cell r="E6">
            <v>4.6524999999999999</v>
          </cell>
          <cell r="F6">
            <v>0</v>
          </cell>
          <cell r="G6">
            <v>5.57</v>
          </cell>
          <cell r="H6">
            <v>3</v>
          </cell>
          <cell r="I6">
            <v>3</v>
          </cell>
          <cell r="J6">
            <v>4.6075000000000017</v>
          </cell>
          <cell r="K6">
            <v>0</v>
          </cell>
          <cell r="L6">
            <v>0</v>
          </cell>
          <cell r="M6">
            <v>0</v>
          </cell>
          <cell r="N6">
            <v>16.697499999999998</v>
          </cell>
          <cell r="O6">
            <v>12.002499999999998</v>
          </cell>
          <cell r="P6">
            <v>12.662499999999998</v>
          </cell>
          <cell r="Q6">
            <v>6.5124999999999993</v>
          </cell>
          <cell r="R6">
            <v>20.470000000000002</v>
          </cell>
          <cell r="S6">
            <v>10.614999999999998</v>
          </cell>
          <cell r="T6">
            <v>19.249999999999996</v>
          </cell>
          <cell r="U6">
            <v>18.057500000000001</v>
          </cell>
          <cell r="V6">
            <v>19.639999999999997</v>
          </cell>
          <cell r="W6">
            <v>0.99000000000000199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1.0324999999999989</v>
          </cell>
        </row>
        <row r="12">
          <cell r="E12">
            <v>0</v>
          </cell>
          <cell r="F12">
            <v>-6.8550000000000004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-12.995000000000001</v>
          </cell>
          <cell r="L12">
            <v>-14.335000000000003</v>
          </cell>
          <cell r="M12">
            <v>-19.672499999999999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-2.1875</v>
          </cell>
          <cell r="X12">
            <v>-17.922499999999999</v>
          </cell>
          <cell r="Y12">
            <v>-14.68</v>
          </cell>
          <cell r="Z12">
            <v>-15.732500000000002</v>
          </cell>
          <cell r="AA12">
            <v>-14.4925</v>
          </cell>
          <cell r="AB12">
            <v>-5.5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6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-1</v>
          </cell>
          <cell r="L12">
            <v>-15</v>
          </cell>
          <cell r="M12">
            <v>0</v>
          </cell>
          <cell r="N12">
            <v>-45</v>
          </cell>
          <cell r="O12">
            <v>-45</v>
          </cell>
          <cell r="P12">
            <v>-45</v>
          </cell>
          <cell r="Q12">
            <v>-23</v>
          </cell>
          <cell r="R12">
            <v>-17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616.91</v>
          </cell>
          <cell r="I284">
            <v>0</v>
          </cell>
          <cell r="J284">
            <v>534.84000000000015</v>
          </cell>
          <cell r="K284">
            <v>532.79</v>
          </cell>
          <cell r="L284">
            <v>529.98</v>
          </cell>
          <cell r="M284">
            <v>572.85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821.28</v>
          </cell>
          <cell r="V284">
            <v>817.39999999999986</v>
          </cell>
          <cell r="W284">
            <v>703.31</v>
          </cell>
          <cell r="X284">
            <v>775.68</v>
          </cell>
          <cell r="Y284">
            <v>818.33</v>
          </cell>
          <cell r="Z284">
            <v>794.75463519313291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180.61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223.42622365130404</v>
          </cell>
          <cell r="O285">
            <v>200.9645270155105</v>
          </cell>
          <cell r="P285">
            <v>309.02000000000004</v>
          </cell>
          <cell r="Q285">
            <v>149.49488888888891</v>
          </cell>
          <cell r="R285">
            <v>181.44488888888887</v>
          </cell>
          <cell r="S285">
            <v>173.07511111111111</v>
          </cell>
          <cell r="T285">
            <v>182.68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299.63999999999993</v>
          </cell>
          <cell r="AB285">
            <v>310.57</v>
          </cell>
          <cell r="AC285">
            <v>295.99</v>
          </cell>
          <cell r="AD285">
            <v>273.10000000000002</v>
          </cell>
          <cell r="AE285">
            <v>246.3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616.91</v>
          </cell>
        </row>
      </sheetData>
      <sheetData sheetId="1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437.79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9.2550000000000026</v>
          </cell>
          <cell r="L6">
            <v>0</v>
          </cell>
          <cell r="M6">
            <v>0.51000000000000156</v>
          </cell>
          <cell r="N6">
            <v>16.695</v>
          </cell>
          <cell r="O6">
            <v>21.64</v>
          </cell>
          <cell r="P6">
            <v>21.015000000000004</v>
          </cell>
          <cell r="Q6">
            <v>9.8874999999999993</v>
          </cell>
          <cell r="R6">
            <v>21.6</v>
          </cell>
          <cell r="S6">
            <v>11.252500000000005</v>
          </cell>
          <cell r="T6">
            <v>8.240000000000002</v>
          </cell>
          <cell r="U6">
            <v>0</v>
          </cell>
          <cell r="V6">
            <v>1.1424999999999983</v>
          </cell>
          <cell r="W6">
            <v>2.5350000000000001</v>
          </cell>
          <cell r="X6">
            <v>19.4575</v>
          </cell>
          <cell r="Y6">
            <v>20.727499999999999</v>
          </cell>
          <cell r="Z6">
            <v>0</v>
          </cell>
          <cell r="AA6">
            <v>2.4350000000000023</v>
          </cell>
          <cell r="AB6">
            <v>2.3249999999999993</v>
          </cell>
        </row>
        <row r="12">
          <cell r="E12">
            <v>-10.809999999999999</v>
          </cell>
          <cell r="F12">
            <v>-10.125</v>
          </cell>
          <cell r="G12">
            <v>-9.9675000000000011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-15.092499999999999</v>
          </cell>
          <cell r="M12">
            <v>-3.4299999999999997</v>
          </cell>
          <cell r="N12">
            <v>0</v>
          </cell>
          <cell r="O12">
            <v>0</v>
          </cell>
          <cell r="P12">
            <v>0</v>
          </cell>
          <cell r="Q12">
            <v>-0.14999999999999858</v>
          </cell>
          <cell r="R12">
            <v>0</v>
          </cell>
          <cell r="S12">
            <v>0</v>
          </cell>
          <cell r="T12">
            <v>-2.0799999999999983</v>
          </cell>
          <cell r="U12">
            <v>-10.515000000000001</v>
          </cell>
          <cell r="V12">
            <v>-7.0499999999999989</v>
          </cell>
          <cell r="W12">
            <v>-3.9800000000000004</v>
          </cell>
          <cell r="X12">
            <v>0</v>
          </cell>
          <cell r="Y12">
            <v>0</v>
          </cell>
          <cell r="Z12">
            <v>-11.732500000000002</v>
          </cell>
          <cell r="AA12">
            <v>-2.879999999999999</v>
          </cell>
          <cell r="AB12">
            <v>-6.65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11</v>
          </cell>
          <cell r="P6">
            <v>27</v>
          </cell>
          <cell r="Q6">
            <v>47</v>
          </cell>
          <cell r="R6">
            <v>23</v>
          </cell>
          <cell r="S6">
            <v>44</v>
          </cell>
          <cell r="T6">
            <v>31</v>
          </cell>
          <cell r="U6">
            <v>44</v>
          </cell>
          <cell r="V6">
            <v>23</v>
          </cell>
          <cell r="W6">
            <v>34</v>
          </cell>
          <cell r="X6">
            <v>0</v>
          </cell>
          <cell r="Y6">
            <v>0</v>
          </cell>
          <cell r="Z6">
            <v>10</v>
          </cell>
          <cell r="AA6">
            <v>0</v>
          </cell>
          <cell r="AB6">
            <v>0</v>
          </cell>
        </row>
        <row r="12">
          <cell r="E12">
            <v>-33</v>
          </cell>
          <cell r="F12">
            <v>-14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741.77</v>
          </cell>
          <cell r="O284">
            <v>0</v>
          </cell>
          <cell r="P284">
            <v>0</v>
          </cell>
          <cell r="Q284">
            <v>765.41</v>
          </cell>
          <cell r="R284">
            <v>705.16943627450996</v>
          </cell>
          <cell r="S284">
            <v>676.96194418410926</v>
          </cell>
          <cell r="T284">
            <v>681.13928806855631</v>
          </cell>
          <cell r="U284">
            <v>726.37529147982059</v>
          </cell>
          <cell r="V284">
            <v>718.38920229853852</v>
          </cell>
          <cell r="W284">
            <v>649.37203873598366</v>
          </cell>
          <cell r="X284">
            <v>708.20613636363646</v>
          </cell>
          <cell r="Y284">
            <v>807.38867557212382</v>
          </cell>
          <cell r="Z284">
            <v>819.48135623374856</v>
          </cell>
          <cell r="AA284">
            <v>923.48000000000013</v>
          </cell>
          <cell r="AB284">
            <v>916.64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152.95044510385756</v>
          </cell>
          <cell r="I285">
            <v>153.92487046632124</v>
          </cell>
          <cell r="J285">
            <v>199.99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282.57</v>
          </cell>
          <cell r="P285">
            <v>271.95999999999998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289.73</v>
          </cell>
          <cell r="AD285">
            <v>283.56000000000006</v>
          </cell>
          <cell r="AE285">
            <v>289.33999999999997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199.83</v>
          </cell>
          <cell r="L286">
            <v>199.99</v>
          </cell>
          <cell r="M286">
            <v>200.02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599.49</v>
          </cell>
          <cell r="L287">
            <v>599.96</v>
          </cell>
          <cell r="M287">
            <v>600.05999999999995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656.68999999999994</v>
          </cell>
        </row>
      </sheetData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285.72000000000003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14.895000000000003</v>
          </cell>
          <cell r="S6">
            <v>5.2575000000000003</v>
          </cell>
          <cell r="T6">
            <v>0</v>
          </cell>
          <cell r="U6">
            <v>11.079999999999998</v>
          </cell>
          <cell r="V6">
            <v>1.5824999999999996</v>
          </cell>
          <cell r="W6">
            <v>0</v>
          </cell>
          <cell r="X6">
            <v>2.6400000000000006</v>
          </cell>
          <cell r="Y6">
            <v>8.4699999999999989</v>
          </cell>
          <cell r="Z6">
            <v>9.1024999999999991</v>
          </cell>
          <cell r="AA6">
            <v>8.7049999999999983</v>
          </cell>
          <cell r="AB6">
            <v>10.55</v>
          </cell>
        </row>
        <row r="12">
          <cell r="E12">
            <v>-5.0749999999999993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-8.7025000000000006</v>
          </cell>
          <cell r="N12">
            <v>-19.157499999999999</v>
          </cell>
          <cell r="O12">
            <v>-16.387500000000003</v>
          </cell>
          <cell r="P12">
            <v>-19.772500000000001</v>
          </cell>
          <cell r="Q12">
            <v>-7.8324999999999978</v>
          </cell>
          <cell r="R12">
            <v>0</v>
          </cell>
          <cell r="S12">
            <v>-2.34</v>
          </cell>
          <cell r="T12">
            <v>-14.58</v>
          </cell>
          <cell r="U12">
            <v>-0.10000000000000142</v>
          </cell>
          <cell r="V12">
            <v>-5.9500000000000011</v>
          </cell>
          <cell r="W12">
            <v>-13.51</v>
          </cell>
          <cell r="X12">
            <v>-9.7349999999999994</v>
          </cell>
          <cell r="Y12">
            <v>-2.1699999999999982</v>
          </cell>
          <cell r="Z12">
            <v>-2.0300000000000011</v>
          </cell>
          <cell r="AA12">
            <v>-0.42999999999999972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-3</v>
          </cell>
          <cell r="Q12">
            <v>-23</v>
          </cell>
          <cell r="R12">
            <v>-23</v>
          </cell>
          <cell r="S12">
            <v>-23</v>
          </cell>
          <cell r="T12">
            <v>-28</v>
          </cell>
          <cell r="U12">
            <v>-46</v>
          </cell>
          <cell r="V12">
            <v>-40</v>
          </cell>
          <cell r="W12">
            <v>-43</v>
          </cell>
          <cell r="X12">
            <v>-35</v>
          </cell>
          <cell r="Y12">
            <v>-38</v>
          </cell>
          <cell r="Z12">
            <v>-37</v>
          </cell>
          <cell r="AA12">
            <v>-33</v>
          </cell>
          <cell r="AB12">
            <v>-23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142.86000000000001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103.64</v>
          </cell>
          <cell r="Q285">
            <v>92.820000000000007</v>
          </cell>
          <cell r="R285">
            <v>86.059999999999988</v>
          </cell>
          <cell r="S285">
            <v>67.326010539027322</v>
          </cell>
          <cell r="T285">
            <v>48.977815616638289</v>
          </cell>
          <cell r="U285">
            <v>41.82</v>
          </cell>
          <cell r="V285">
            <v>47.896787687450676</v>
          </cell>
          <cell r="W285">
            <v>66.479708783466421</v>
          </cell>
          <cell r="X285">
            <v>61.814251626898042</v>
          </cell>
          <cell r="Y285">
            <v>78.978715995647434</v>
          </cell>
          <cell r="Z285">
            <v>99.143606441337823</v>
          </cell>
          <cell r="AA285">
            <v>120.23750977981449</v>
          </cell>
          <cell r="AB285">
            <v>112.78598705501619</v>
          </cell>
          <cell r="AC285">
            <v>111.73992826031257</v>
          </cell>
          <cell r="AD285">
            <v>106.94614418187257</v>
          </cell>
          <cell r="AE285">
            <v>90.65</v>
          </cell>
        </row>
        <row r="286">
          <cell r="H286">
            <v>0</v>
          </cell>
          <cell r="I286">
            <v>127.5</v>
          </cell>
          <cell r="J286">
            <v>118.6</v>
          </cell>
          <cell r="K286">
            <v>115.36</v>
          </cell>
          <cell r="L286">
            <v>111.16</v>
          </cell>
          <cell r="M286">
            <v>107.1</v>
          </cell>
          <cell r="N286">
            <v>116.92</v>
          </cell>
          <cell r="O286">
            <v>122.28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382.5</v>
          </cell>
          <cell r="J287">
            <v>355.8</v>
          </cell>
          <cell r="K287">
            <v>346.07</v>
          </cell>
          <cell r="L287">
            <v>333.47</v>
          </cell>
          <cell r="M287">
            <v>321.3</v>
          </cell>
          <cell r="N287">
            <v>350.76</v>
          </cell>
          <cell r="O287">
            <v>366.84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428.58</v>
          </cell>
        </row>
      </sheetData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435.87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12.367499999999996</v>
          </cell>
          <cell r="N6">
            <v>0.94249999999999901</v>
          </cell>
          <cell r="O6">
            <v>0</v>
          </cell>
          <cell r="P6">
            <v>10.384999999999998</v>
          </cell>
          <cell r="Q6">
            <v>11.792500000000004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0.56500000000000128</v>
          </cell>
          <cell r="W6">
            <v>16.554999999999996</v>
          </cell>
          <cell r="X6">
            <v>0</v>
          </cell>
          <cell r="Y6">
            <v>2.4600000000000009</v>
          </cell>
          <cell r="Z6">
            <v>0.80000000000000071</v>
          </cell>
          <cell r="AA6">
            <v>17.537499999999994</v>
          </cell>
          <cell r="AB6">
            <v>22.172500000000003</v>
          </cell>
        </row>
        <row r="12">
          <cell r="E12">
            <v>-2.6675000000000004</v>
          </cell>
          <cell r="F12">
            <v>-0.67249999999999943</v>
          </cell>
          <cell r="G12">
            <v>-8.8949999999999996</v>
          </cell>
          <cell r="H12">
            <v>0</v>
          </cell>
          <cell r="I12">
            <v>0</v>
          </cell>
          <cell r="J12">
            <v>0</v>
          </cell>
          <cell r="K12">
            <v>-9.1149999999999984</v>
          </cell>
          <cell r="L12">
            <v>-6.9875000000000007</v>
          </cell>
          <cell r="M12">
            <v>0</v>
          </cell>
          <cell r="N12">
            <v>-1.9200000000000017</v>
          </cell>
          <cell r="O12">
            <v>-17.692499999999999</v>
          </cell>
          <cell r="P12">
            <v>-4.7800000000000011</v>
          </cell>
          <cell r="Q12">
            <v>0</v>
          </cell>
          <cell r="R12">
            <v>-18.240000000000002</v>
          </cell>
          <cell r="S12">
            <v>-19.224999999999998</v>
          </cell>
          <cell r="T12">
            <v>-9.4550000000000001</v>
          </cell>
          <cell r="U12">
            <v>-8.3299999999999965</v>
          </cell>
          <cell r="V12">
            <v>-5.5399999999999991</v>
          </cell>
          <cell r="W12">
            <v>-7.0000000000000284E-2</v>
          </cell>
          <cell r="X12">
            <v>-13.887499999999999</v>
          </cell>
          <cell r="Y12">
            <v>-3.7199999999999989</v>
          </cell>
          <cell r="Z12">
            <v>-9.0450000000000017</v>
          </cell>
          <cell r="AA12">
            <v>0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-33</v>
          </cell>
          <cell r="F12">
            <v>-20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-12</v>
          </cell>
          <cell r="N12">
            <v>0</v>
          </cell>
          <cell r="O12">
            <v>-16</v>
          </cell>
          <cell r="P12">
            <v>-30</v>
          </cell>
          <cell r="Q12">
            <v>-19</v>
          </cell>
          <cell r="R12">
            <v>0</v>
          </cell>
          <cell r="S12">
            <v>-41</v>
          </cell>
          <cell r="T12">
            <v>-46</v>
          </cell>
          <cell r="U12">
            <v>-46</v>
          </cell>
          <cell r="V12">
            <v>-37</v>
          </cell>
          <cell r="W12">
            <v>-50</v>
          </cell>
          <cell r="X12">
            <v>0</v>
          </cell>
          <cell r="Y12">
            <v>-17</v>
          </cell>
          <cell r="Z12">
            <v>-20</v>
          </cell>
          <cell r="AA12">
            <v>-33</v>
          </cell>
          <cell r="AB12">
            <v>-23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779.89999999999986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137.28646386766664</v>
          </cell>
          <cell r="I285">
            <v>119.55775426290967</v>
          </cell>
          <cell r="J285">
            <v>188.57</v>
          </cell>
          <cell r="K285">
            <v>0</v>
          </cell>
          <cell r="L285">
            <v>0</v>
          </cell>
          <cell r="M285">
            <v>0</v>
          </cell>
          <cell r="N285">
            <v>231.58</v>
          </cell>
          <cell r="O285">
            <v>257.39</v>
          </cell>
          <cell r="P285">
            <v>0</v>
          </cell>
          <cell r="Q285">
            <v>260.04000000000008</v>
          </cell>
          <cell r="R285">
            <v>202.34392372189657</v>
          </cell>
          <cell r="S285">
            <v>167.8243703277746</v>
          </cell>
          <cell r="T285">
            <v>156.03</v>
          </cell>
          <cell r="U285">
            <v>277.19</v>
          </cell>
          <cell r="V285">
            <v>182.75590286425904</v>
          </cell>
          <cell r="W285">
            <v>191.79568208457306</v>
          </cell>
          <cell r="X285">
            <v>196.32818884594147</v>
          </cell>
          <cell r="Y285">
            <v>182.96186647860836</v>
          </cell>
          <cell r="Z285">
            <v>171.00621330137807</v>
          </cell>
          <cell r="AA285">
            <v>281.89999999999998</v>
          </cell>
          <cell r="AB285">
            <v>190.93613899613899</v>
          </cell>
          <cell r="AC285">
            <v>208.07582027887761</v>
          </cell>
          <cell r="AD285">
            <v>168.1869696969697</v>
          </cell>
          <cell r="AE285">
            <v>149.43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194.26</v>
          </cell>
          <cell r="L286">
            <v>187.42</v>
          </cell>
          <cell r="M286">
            <v>202.33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582.77</v>
          </cell>
          <cell r="L287">
            <v>562.25</v>
          </cell>
          <cell r="M287">
            <v>606.98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653.81000000000006</v>
          </cell>
        </row>
      </sheetData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425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1.8299999999999983</v>
          </cell>
          <cell r="P6">
            <v>0</v>
          </cell>
          <cell r="Q6">
            <v>0.59250000000000114</v>
          </cell>
          <cell r="R6">
            <v>0</v>
          </cell>
          <cell r="S6">
            <v>0</v>
          </cell>
          <cell r="T6">
            <v>0</v>
          </cell>
          <cell r="U6">
            <v>2.9800000000000004</v>
          </cell>
          <cell r="V6">
            <v>0</v>
          </cell>
          <cell r="W6">
            <v>0.8125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-13.024999999999999</v>
          </cell>
          <cell r="F12">
            <v>-1.7800000000000011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-9.39</v>
          </cell>
          <cell r="L12">
            <v>-10.050000000000001</v>
          </cell>
          <cell r="M12">
            <v>-13.315000000000001</v>
          </cell>
          <cell r="N12">
            <v>-14.655000000000001</v>
          </cell>
          <cell r="O12">
            <v>-4.4299999999999979</v>
          </cell>
          <cell r="P12">
            <v>-17.9925</v>
          </cell>
          <cell r="Q12">
            <v>-4.9400000000000013</v>
          </cell>
          <cell r="R12">
            <v>-19.267499999999998</v>
          </cell>
          <cell r="S12">
            <v>-18.78</v>
          </cell>
          <cell r="T12">
            <v>-19.16</v>
          </cell>
          <cell r="U12">
            <v>-11.110000000000001</v>
          </cell>
          <cell r="V12">
            <v>-4.6899999999999995</v>
          </cell>
          <cell r="W12">
            <v>-2.4499999999999993</v>
          </cell>
          <cell r="X12">
            <v>-8.5900000000000016</v>
          </cell>
          <cell r="Y12">
            <v>-8.4725000000000019</v>
          </cell>
          <cell r="Z12">
            <v>-18.990000000000002</v>
          </cell>
          <cell r="AA12">
            <v>-15.8</v>
          </cell>
          <cell r="AB12">
            <v>-10.8775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-30</v>
          </cell>
          <cell r="O12">
            <v>-50</v>
          </cell>
          <cell r="P12">
            <v>-35</v>
          </cell>
          <cell r="Q12">
            <v>-40</v>
          </cell>
          <cell r="R12">
            <v>-21</v>
          </cell>
          <cell r="S12">
            <v>-23</v>
          </cell>
          <cell r="T12">
            <v>-23</v>
          </cell>
          <cell r="U12">
            <v>-23</v>
          </cell>
          <cell r="V12">
            <v>0</v>
          </cell>
          <cell r="W12">
            <v>-24</v>
          </cell>
          <cell r="X12">
            <v>0</v>
          </cell>
          <cell r="Y12">
            <v>0</v>
          </cell>
          <cell r="Z12">
            <v>0</v>
          </cell>
          <cell r="AA12">
            <v>-38</v>
          </cell>
          <cell r="AB12">
            <v>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212.50000000000003</v>
          </cell>
          <cell r="I285">
            <v>202.15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203.39</v>
          </cell>
          <cell r="O285">
            <v>211.51000000000002</v>
          </cell>
          <cell r="P285">
            <v>206.36</v>
          </cell>
          <cell r="Q285">
            <v>145.5499865636547</v>
          </cell>
          <cell r="R285">
            <v>128.8680011023333</v>
          </cell>
          <cell r="S285">
            <v>152.89487474642641</v>
          </cell>
          <cell r="T285">
            <v>126.77324432576769</v>
          </cell>
          <cell r="U285">
            <v>141.77406779661015</v>
          </cell>
          <cell r="V285">
            <v>131.88950694112015</v>
          </cell>
          <cell r="W285">
            <v>117.10756166982925</v>
          </cell>
          <cell r="X285">
            <v>128.26467897977136</v>
          </cell>
          <cell r="Y285">
            <v>213.41</v>
          </cell>
          <cell r="Z285">
            <v>143.83648393194707</v>
          </cell>
          <cell r="AA285">
            <v>233.93999999999997</v>
          </cell>
          <cell r="AB285">
            <v>240.12000000000003</v>
          </cell>
          <cell r="AC285">
            <v>233.34999999999997</v>
          </cell>
          <cell r="AD285">
            <v>167.81788104089219</v>
          </cell>
          <cell r="AE285">
            <v>221.39</v>
          </cell>
        </row>
        <row r="286">
          <cell r="H286">
            <v>0</v>
          </cell>
          <cell r="I286">
            <v>0</v>
          </cell>
          <cell r="J286">
            <v>202.5</v>
          </cell>
          <cell r="K286">
            <v>197.93</v>
          </cell>
          <cell r="L286">
            <v>188.53</v>
          </cell>
          <cell r="M286">
            <v>191.99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0</v>
          </cell>
          <cell r="J287">
            <v>607.5</v>
          </cell>
          <cell r="K287">
            <v>593.78</v>
          </cell>
          <cell r="L287">
            <v>565.59</v>
          </cell>
          <cell r="M287">
            <v>575.97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637.5</v>
          </cell>
        </row>
      </sheetData>
      <sheetData sheetId="1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382.79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5.9849999999999994</v>
          </cell>
        </row>
        <row r="6">
          <cell r="E6">
            <v>5.9849999999999994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1.2250000000000014</v>
          </cell>
          <cell r="O6">
            <v>0.92249999999999943</v>
          </cell>
          <cell r="P6">
            <v>0</v>
          </cell>
          <cell r="Q6">
            <v>11.584999999999997</v>
          </cell>
          <cell r="R6">
            <v>1.9800000000000004</v>
          </cell>
          <cell r="S6">
            <v>1</v>
          </cell>
          <cell r="T6">
            <v>0</v>
          </cell>
          <cell r="U6">
            <v>6.009999999999998</v>
          </cell>
          <cell r="V6">
            <v>0</v>
          </cell>
          <cell r="W6">
            <v>0</v>
          </cell>
          <cell r="X6">
            <v>2.5399999999999991</v>
          </cell>
          <cell r="Y6">
            <v>19.91</v>
          </cell>
          <cell r="Z6">
            <v>4.6624999999999979</v>
          </cell>
          <cell r="AA6">
            <v>9.129999999999999</v>
          </cell>
          <cell r="AB6">
            <v>2.8249999999999957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-9.9675000000000011</v>
          </cell>
          <cell r="L12">
            <v>-9.7749999999999986</v>
          </cell>
          <cell r="M12">
            <v>-9.8299999999999983</v>
          </cell>
          <cell r="N12">
            <v>-2.6400000000000006</v>
          </cell>
          <cell r="O12">
            <v>-5.7200000000000024</v>
          </cell>
          <cell r="P12">
            <v>-13.085000000000003</v>
          </cell>
          <cell r="Q12">
            <v>-2.6199999999999974</v>
          </cell>
          <cell r="R12">
            <v>-11.462499999999999</v>
          </cell>
          <cell r="S12">
            <v>-13.657500000000001</v>
          </cell>
          <cell r="T12">
            <v>-17.5</v>
          </cell>
          <cell r="U12">
            <v>-8.7399999999999984</v>
          </cell>
          <cell r="V12">
            <v>-18.239999999999998</v>
          </cell>
          <cell r="W12">
            <v>-11.604999999999999</v>
          </cell>
          <cell r="X12">
            <v>-4.6525000000000016</v>
          </cell>
          <cell r="Y12">
            <v>0</v>
          </cell>
          <cell r="Z12">
            <v>-1.0199999999999996</v>
          </cell>
          <cell r="AA12">
            <v>-3.76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-23</v>
          </cell>
          <cell r="O12">
            <v>-50</v>
          </cell>
          <cell r="P12">
            <v>-50</v>
          </cell>
          <cell r="Q12">
            <v>-50</v>
          </cell>
          <cell r="R12">
            <v>-46</v>
          </cell>
          <cell r="S12">
            <v>-50</v>
          </cell>
          <cell r="T12">
            <v>-50</v>
          </cell>
          <cell r="U12">
            <v>-50</v>
          </cell>
          <cell r="V12">
            <v>-50</v>
          </cell>
          <cell r="W12">
            <v>-40</v>
          </cell>
          <cell r="X12">
            <v>-43</v>
          </cell>
          <cell r="Y12">
            <v>-38</v>
          </cell>
          <cell r="Z12">
            <v>0</v>
          </cell>
          <cell r="AA12">
            <v>0</v>
          </cell>
          <cell r="AB12">
            <v>0</v>
          </cell>
        </row>
      </sheetData>
      <sheetData sheetId="9">
        <row r="284">
          <cell r="H284">
            <v>574.19000000000005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697.07</v>
          </cell>
          <cell r="AD284">
            <v>701.13000000000011</v>
          </cell>
          <cell r="AE284">
            <v>642.71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130.52000000000001</v>
          </cell>
          <cell r="O285">
            <v>132.4</v>
          </cell>
          <cell r="P285">
            <v>150.01</v>
          </cell>
          <cell r="Q285">
            <v>91.80778471138845</v>
          </cell>
          <cell r="R285">
            <v>83.690703517587949</v>
          </cell>
          <cell r="S285">
            <v>87.339459459459462</v>
          </cell>
          <cell r="T285">
            <v>81.540000000000006</v>
          </cell>
          <cell r="U285">
            <v>74.46112247117685</v>
          </cell>
          <cell r="V285">
            <v>71.577320425715754</v>
          </cell>
          <cell r="W285">
            <v>79.543703703703684</v>
          </cell>
          <cell r="X285">
            <v>83.122056520258781</v>
          </cell>
          <cell r="Y285">
            <v>111.69552168815945</v>
          </cell>
          <cell r="Z285">
            <v>136.19662823369828</v>
          </cell>
          <cell r="AA285">
            <v>143.6482650438067</v>
          </cell>
          <cell r="AB285">
            <v>135.88999999999999</v>
          </cell>
          <cell r="AC285">
            <v>0</v>
          </cell>
          <cell r="AD285">
            <v>0</v>
          </cell>
          <cell r="AE285">
            <v>0</v>
          </cell>
        </row>
        <row r="286">
          <cell r="H286">
            <v>0</v>
          </cell>
          <cell r="I286">
            <v>169.94</v>
          </cell>
          <cell r="J286">
            <v>150.05000000000001</v>
          </cell>
          <cell r="K286">
            <v>146.53</v>
          </cell>
          <cell r="L286">
            <v>135.65</v>
          </cell>
          <cell r="M286">
            <v>113.55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509.82</v>
          </cell>
          <cell r="J287">
            <v>450.15</v>
          </cell>
          <cell r="K287">
            <v>439.58</v>
          </cell>
          <cell r="L287">
            <v>406.95</v>
          </cell>
          <cell r="M287">
            <v>340.65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270.08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7.2199999999999989</v>
          </cell>
          <cell r="P6">
            <v>8.2575000000000003</v>
          </cell>
          <cell r="Q6">
            <v>1.1000000000000014</v>
          </cell>
          <cell r="R6">
            <v>11.7225</v>
          </cell>
          <cell r="S6">
            <v>13.432500000000001</v>
          </cell>
          <cell r="T6">
            <v>0</v>
          </cell>
          <cell r="U6">
            <v>0</v>
          </cell>
          <cell r="V6">
            <v>22.795000000000002</v>
          </cell>
          <cell r="W6">
            <v>18.182499999999997</v>
          </cell>
          <cell r="X6">
            <v>16.335000000000001</v>
          </cell>
          <cell r="Y6">
            <v>10.827499999999997</v>
          </cell>
          <cell r="Z6">
            <v>12.142499999999998</v>
          </cell>
          <cell r="AA6">
            <v>8.9200000000000017</v>
          </cell>
          <cell r="AB6">
            <v>12.447500000000002</v>
          </cell>
        </row>
        <row r="12">
          <cell r="E12">
            <v>-3.3600000000000012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-12.427499999999998</v>
          </cell>
          <cell r="N12">
            <v>-19.375</v>
          </cell>
          <cell r="O12">
            <v>-2.5</v>
          </cell>
          <cell r="P12">
            <v>-0.78999999999999915</v>
          </cell>
          <cell r="Q12">
            <v>-4.7175000000000011</v>
          </cell>
          <cell r="R12">
            <v>-0.28000000000000114</v>
          </cell>
          <cell r="S12">
            <v>-1.3599999999999994</v>
          </cell>
          <cell r="T12">
            <v>-8.52</v>
          </cell>
          <cell r="U12">
            <v>-8.82</v>
          </cell>
          <cell r="V12">
            <v>0</v>
          </cell>
          <cell r="W12">
            <v>-0.12000000000000099</v>
          </cell>
          <cell r="X12">
            <v>-6.73</v>
          </cell>
          <cell r="Y12">
            <v>-3.8999999999999986</v>
          </cell>
          <cell r="Z12">
            <v>-7.6499999999999986</v>
          </cell>
          <cell r="AA12">
            <v>-6.17</v>
          </cell>
          <cell r="AB12">
            <v>-3.0000000000001137E-2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-50</v>
          </cell>
          <cell r="P12">
            <v>-50</v>
          </cell>
          <cell r="Q12">
            <v>-20</v>
          </cell>
          <cell r="R12">
            <v>-23</v>
          </cell>
          <cell r="S12">
            <v>-20</v>
          </cell>
          <cell r="T12">
            <v>0</v>
          </cell>
          <cell r="U12">
            <v>-35</v>
          </cell>
          <cell r="V12">
            <v>-50</v>
          </cell>
          <cell r="W12">
            <v>-50</v>
          </cell>
          <cell r="X12">
            <v>-50</v>
          </cell>
          <cell r="Y12">
            <v>-50</v>
          </cell>
          <cell r="Z12">
            <v>-50</v>
          </cell>
          <cell r="AA12">
            <v>-50</v>
          </cell>
          <cell r="AB12">
            <v>-50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135.04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92.54</v>
          </cell>
          <cell r="Q285">
            <v>85.13</v>
          </cell>
          <cell r="R285">
            <v>39.680952380952384</v>
          </cell>
          <cell r="S285">
            <v>41.20291986611538</v>
          </cell>
          <cell r="T285">
            <v>57.680121371497933</v>
          </cell>
          <cell r="U285">
            <v>59.715085910652924</v>
          </cell>
          <cell r="V285">
            <v>55.364569288389511</v>
          </cell>
          <cell r="W285">
            <v>99.33</v>
          </cell>
          <cell r="X285">
            <v>42.123642172523965</v>
          </cell>
          <cell r="Y285">
            <v>66.69</v>
          </cell>
          <cell r="Z285">
            <v>81.96063048683159</v>
          </cell>
          <cell r="AA285">
            <v>105.85854045478581</v>
          </cell>
          <cell r="AB285">
            <v>106.95166975881261</v>
          </cell>
          <cell r="AC285">
            <v>113.77767562879446</v>
          </cell>
          <cell r="AD285">
            <v>112.19510592843156</v>
          </cell>
          <cell r="AE285">
            <v>99.959942034779132</v>
          </cell>
        </row>
        <row r="286">
          <cell r="H286">
            <v>0</v>
          </cell>
          <cell r="I286">
            <v>121.21</v>
          </cell>
          <cell r="J286">
            <v>99.54</v>
          </cell>
          <cell r="K286">
            <v>97.8</v>
          </cell>
          <cell r="L286">
            <v>92.8</v>
          </cell>
          <cell r="M286">
            <v>91.36</v>
          </cell>
          <cell r="N286">
            <v>88.36</v>
          </cell>
          <cell r="O286">
            <v>96.16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363.63</v>
          </cell>
          <cell r="J287">
            <v>298.62</v>
          </cell>
          <cell r="K287">
            <v>293.39999999999998</v>
          </cell>
          <cell r="L287">
            <v>278.39999999999998</v>
          </cell>
          <cell r="M287">
            <v>274.07</v>
          </cell>
          <cell r="N287">
            <v>265.07</v>
          </cell>
          <cell r="O287">
            <v>288.47000000000003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319.64999999999998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3.0500000000000007</v>
          </cell>
        </row>
        <row r="6">
          <cell r="E6">
            <v>3.0500000000000007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15.934999999999999</v>
          </cell>
          <cell r="O6">
            <v>1.2300000000000004</v>
          </cell>
          <cell r="P6">
            <v>7.0500000000000007</v>
          </cell>
          <cell r="Q6">
            <v>21.094999999999999</v>
          </cell>
          <cell r="R6">
            <v>21.53</v>
          </cell>
          <cell r="S6">
            <v>16.527500000000003</v>
          </cell>
          <cell r="T6">
            <v>9.245000000000001</v>
          </cell>
          <cell r="U6">
            <v>20.385000000000002</v>
          </cell>
          <cell r="V6">
            <v>19.919999999999998</v>
          </cell>
          <cell r="W6">
            <v>5.7625000000000028</v>
          </cell>
          <cell r="X6">
            <v>0</v>
          </cell>
          <cell r="Y6">
            <v>6.6999999999999993</v>
          </cell>
          <cell r="Z6">
            <v>9.8999999999999986</v>
          </cell>
          <cell r="AA6">
            <v>2.2149999999999999</v>
          </cell>
          <cell r="AB6">
            <v>16.645000000000003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-5.2375000000000007</v>
          </cell>
          <cell r="N12">
            <v>0</v>
          </cell>
          <cell r="O12">
            <v>-5.4600000000000009</v>
          </cell>
          <cell r="P12">
            <v>-2.4400000000000013</v>
          </cell>
          <cell r="Q12">
            <v>0</v>
          </cell>
          <cell r="R12">
            <v>0</v>
          </cell>
          <cell r="S12">
            <v>0</v>
          </cell>
          <cell r="T12">
            <v>-2.8599999999999994</v>
          </cell>
          <cell r="U12">
            <v>0</v>
          </cell>
          <cell r="V12">
            <v>0</v>
          </cell>
          <cell r="W12">
            <v>-0.98000000000000043</v>
          </cell>
          <cell r="X12">
            <v>-18.600000000000001</v>
          </cell>
          <cell r="Y12">
            <v>-1.2800000000000011</v>
          </cell>
          <cell r="Z12">
            <v>-2.2699999999999996</v>
          </cell>
          <cell r="AA12">
            <v>-7.5499999999999989</v>
          </cell>
          <cell r="AB12">
            <v>0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-7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-26</v>
          </cell>
          <cell r="Z12">
            <v>-37</v>
          </cell>
          <cell r="AA12">
            <v>0</v>
          </cell>
          <cell r="AB12">
            <v>-11</v>
          </cell>
        </row>
      </sheetData>
      <sheetData sheetId="9">
        <row r="284">
          <cell r="H284">
            <v>479.48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549.00000000000011</v>
          </cell>
          <cell r="R284">
            <v>0</v>
          </cell>
          <cell r="S284">
            <v>628.79</v>
          </cell>
          <cell r="T284">
            <v>671.99</v>
          </cell>
          <cell r="U284">
            <v>585.43088420476329</v>
          </cell>
          <cell r="V284">
            <v>647.70000000000005</v>
          </cell>
          <cell r="W284">
            <v>741.23</v>
          </cell>
          <cell r="X284">
            <v>753.02</v>
          </cell>
          <cell r="Y284">
            <v>750.09000000000015</v>
          </cell>
          <cell r="Z284">
            <v>665.01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567.02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192.59</v>
          </cell>
          <cell r="Q285">
            <v>0</v>
          </cell>
          <cell r="R285">
            <v>192.55000000000004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229.26000000000002</v>
          </cell>
          <cell r="AB285">
            <v>144.82319648093844</v>
          </cell>
          <cell r="AC285">
            <v>134.13758339699515</v>
          </cell>
          <cell r="AD285">
            <v>204.15</v>
          </cell>
          <cell r="AE285">
            <v>0</v>
          </cell>
        </row>
        <row r="286">
          <cell r="H286">
            <v>0</v>
          </cell>
          <cell r="I286">
            <v>138.91999999999999</v>
          </cell>
          <cell r="J286">
            <v>133.13999999999999</v>
          </cell>
          <cell r="K286">
            <v>127.2</v>
          </cell>
          <cell r="L286">
            <v>128.88999999999999</v>
          </cell>
          <cell r="M286">
            <v>151.22</v>
          </cell>
          <cell r="N286">
            <v>180.94</v>
          </cell>
          <cell r="O286">
            <v>188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416.75</v>
          </cell>
          <cell r="J287">
            <v>399.42</v>
          </cell>
          <cell r="K287">
            <v>381.59</v>
          </cell>
          <cell r="L287">
            <v>386.67</v>
          </cell>
          <cell r="M287">
            <v>453.66</v>
          </cell>
          <cell r="N287">
            <v>542.82000000000005</v>
          </cell>
          <cell r="O287">
            <v>564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1000</v>
          </cell>
        </row>
      </sheetData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359.96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11.482500000000002</v>
          </cell>
        </row>
        <row r="6">
          <cell r="E6">
            <v>11.482500000000002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3.8299999999999983</v>
          </cell>
          <cell r="N6">
            <v>12.250000000000004</v>
          </cell>
          <cell r="O6">
            <v>15.130000000000003</v>
          </cell>
          <cell r="P6">
            <v>12.749999999999996</v>
          </cell>
          <cell r="Q6">
            <v>0</v>
          </cell>
          <cell r="R6">
            <v>10.75</v>
          </cell>
          <cell r="S6">
            <v>12.030000000000001</v>
          </cell>
          <cell r="T6">
            <v>20.68</v>
          </cell>
          <cell r="U6">
            <v>22.25</v>
          </cell>
          <cell r="V6">
            <v>10.209999999999997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-8.43</v>
          </cell>
          <cell r="M12">
            <v>0</v>
          </cell>
          <cell r="N12">
            <v>0</v>
          </cell>
          <cell r="O12">
            <v>-0.67999999999999972</v>
          </cell>
          <cell r="P12">
            <v>-2.9600000000000009</v>
          </cell>
          <cell r="Q12">
            <v>-9.68</v>
          </cell>
          <cell r="R12">
            <v>-6.6099999999999994</v>
          </cell>
          <cell r="S12">
            <v>-5.0700000000000021</v>
          </cell>
          <cell r="T12">
            <v>0</v>
          </cell>
          <cell r="U12">
            <v>0</v>
          </cell>
          <cell r="V12">
            <v>-5.0000000000000711E-2</v>
          </cell>
          <cell r="W12">
            <v>-17.21</v>
          </cell>
          <cell r="X12">
            <v>-14.409999999999998</v>
          </cell>
          <cell r="Y12">
            <v>-13.08</v>
          </cell>
          <cell r="Z12">
            <v>-18.16</v>
          </cell>
          <cell r="AA12">
            <v>-18.07</v>
          </cell>
          <cell r="AB12">
            <v>-14.559999999999999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39</v>
          </cell>
          <cell r="R6">
            <v>0</v>
          </cell>
          <cell r="S6">
            <v>5</v>
          </cell>
          <cell r="T6">
            <v>0</v>
          </cell>
          <cell r="U6">
            <v>0</v>
          </cell>
          <cell r="V6">
            <v>11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-8</v>
          </cell>
          <cell r="X12">
            <v>-20</v>
          </cell>
          <cell r="Y12">
            <v>-23</v>
          </cell>
          <cell r="Z12">
            <v>-23</v>
          </cell>
          <cell r="AA12">
            <v>-38</v>
          </cell>
          <cell r="AB12">
            <v>-44</v>
          </cell>
        </row>
      </sheetData>
      <sheetData sheetId="9">
        <row r="284">
          <cell r="H284">
            <v>539.94000000000005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626.30999999999995</v>
          </cell>
          <cell r="Q284">
            <v>536.05999999999995</v>
          </cell>
          <cell r="R284">
            <v>454.14</v>
          </cell>
          <cell r="S284">
            <v>466.17</v>
          </cell>
          <cell r="T284">
            <v>400.81333333333333</v>
          </cell>
          <cell r="U284">
            <v>462.15000000000003</v>
          </cell>
          <cell r="V284">
            <v>461.42614210217266</v>
          </cell>
          <cell r="W284">
            <v>629.36000000000013</v>
          </cell>
          <cell r="X284">
            <v>622.59000000000015</v>
          </cell>
          <cell r="Y284">
            <v>579.14860914662893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206.3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181.92335184450619</v>
          </cell>
          <cell r="AA285">
            <v>155.74347863993026</v>
          </cell>
          <cell r="AB285">
            <v>154.97230598669623</v>
          </cell>
          <cell r="AC285">
            <v>145.15448979591838</v>
          </cell>
          <cell r="AD285">
            <v>145.79616015694668</v>
          </cell>
          <cell r="AE285">
            <v>130.56095628415301</v>
          </cell>
        </row>
        <row r="286">
          <cell r="H286">
            <v>0</v>
          </cell>
          <cell r="I286">
            <v>158.66</v>
          </cell>
          <cell r="J286">
            <v>153.6</v>
          </cell>
          <cell r="K286">
            <v>149.16999999999999</v>
          </cell>
          <cell r="L286">
            <v>149.38999999999999</v>
          </cell>
          <cell r="M286">
            <v>162.41</v>
          </cell>
          <cell r="N286">
            <v>190.24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475.97</v>
          </cell>
          <cell r="J287">
            <v>460.79</v>
          </cell>
          <cell r="K287">
            <v>447.51</v>
          </cell>
          <cell r="L287">
            <v>448.16</v>
          </cell>
          <cell r="M287">
            <v>487.23</v>
          </cell>
          <cell r="N287">
            <v>570.71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539.94000000000005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351.39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4.1000000000000014</v>
          </cell>
          <cell r="T6">
            <v>0</v>
          </cell>
          <cell r="U6">
            <v>2.4499999999999993</v>
          </cell>
          <cell r="V6">
            <v>14.630000000000003</v>
          </cell>
          <cell r="W6">
            <v>3.2899999999999991</v>
          </cell>
          <cell r="X6">
            <v>0.69000000000000128</v>
          </cell>
          <cell r="Y6">
            <v>1.5199999999999996</v>
          </cell>
          <cell r="Z6">
            <v>0.21000000000000085</v>
          </cell>
          <cell r="AA6">
            <v>1.7000000000000028</v>
          </cell>
          <cell r="AB6">
            <v>0</v>
          </cell>
        </row>
        <row r="12">
          <cell r="E12">
            <v>-13.08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-9.1900000000000013</v>
          </cell>
          <cell r="M12">
            <v>-9.5300000000000011</v>
          </cell>
          <cell r="N12">
            <v>-12.510000000000002</v>
          </cell>
          <cell r="O12">
            <v>-19.64</v>
          </cell>
          <cell r="P12">
            <v>-19.07</v>
          </cell>
          <cell r="Q12">
            <v>-18.490000000000002</v>
          </cell>
          <cell r="R12">
            <v>-14.78</v>
          </cell>
          <cell r="S12">
            <v>-3.4400000000000013</v>
          </cell>
          <cell r="T12">
            <v>-7.32</v>
          </cell>
          <cell r="U12">
            <v>-2.8500000000000014</v>
          </cell>
          <cell r="V12">
            <v>0</v>
          </cell>
          <cell r="W12">
            <v>-2.84</v>
          </cell>
          <cell r="X12">
            <v>-8.3200000000000021</v>
          </cell>
          <cell r="Y12">
            <v>-4.490000000000002</v>
          </cell>
          <cell r="Z12">
            <v>-9.86</v>
          </cell>
          <cell r="AA12">
            <v>-14.850000000000001</v>
          </cell>
          <cell r="AB12">
            <v>-19.827500000000001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-50</v>
          </cell>
          <cell r="Q12">
            <v>-50</v>
          </cell>
          <cell r="R12">
            <v>-50</v>
          </cell>
          <cell r="S12">
            <v>-50</v>
          </cell>
          <cell r="T12">
            <v>-41</v>
          </cell>
          <cell r="U12">
            <v>-50</v>
          </cell>
          <cell r="V12">
            <v>-23</v>
          </cell>
          <cell r="W12">
            <v>-21</v>
          </cell>
          <cell r="X12">
            <v>-19</v>
          </cell>
          <cell r="Y12">
            <v>-23</v>
          </cell>
          <cell r="Z12">
            <v>-39</v>
          </cell>
          <cell r="AA12">
            <v>-38</v>
          </cell>
          <cell r="AB12">
            <v>-36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175.7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206.95</v>
          </cell>
          <cell r="P285">
            <v>200.3</v>
          </cell>
          <cell r="Q285">
            <v>194.85000000000002</v>
          </cell>
          <cell r="R285">
            <v>166.21999999999997</v>
          </cell>
          <cell r="S285">
            <v>104.57293470392356</v>
          </cell>
          <cell r="T285">
            <v>127.88230252591617</v>
          </cell>
          <cell r="U285">
            <v>122.24521765977154</v>
          </cell>
          <cell r="V285">
            <v>120.31734281437127</v>
          </cell>
          <cell r="W285">
            <v>123.02173841059602</v>
          </cell>
          <cell r="X285">
            <v>121.14017029328286</v>
          </cell>
          <cell r="Y285">
            <v>123.45</v>
          </cell>
          <cell r="Z285">
            <v>135.30820469798655</v>
          </cell>
          <cell r="AA285">
            <v>147.6712737920937</v>
          </cell>
          <cell r="AB285">
            <v>135.73300109130594</v>
          </cell>
          <cell r="AC285">
            <v>144.00707736389685</v>
          </cell>
          <cell r="AD285">
            <v>145.86131504257332</v>
          </cell>
          <cell r="AE285">
            <v>138.2407411222068</v>
          </cell>
        </row>
        <row r="286">
          <cell r="H286">
            <v>0</v>
          </cell>
          <cell r="I286">
            <v>152.57</v>
          </cell>
          <cell r="J286">
            <v>140.71</v>
          </cell>
          <cell r="K286">
            <v>139.83000000000001</v>
          </cell>
          <cell r="L286">
            <v>149.81</v>
          </cell>
          <cell r="M286">
            <v>161.4</v>
          </cell>
          <cell r="N286">
            <v>194.92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457.7</v>
          </cell>
          <cell r="J287">
            <v>422.13</v>
          </cell>
          <cell r="K287">
            <v>419.49</v>
          </cell>
          <cell r="L287">
            <v>449.43</v>
          </cell>
          <cell r="M287">
            <v>484.19</v>
          </cell>
          <cell r="N287">
            <v>584.75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527.09</v>
          </cell>
        </row>
      </sheetData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276.97000000000003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7.6875</v>
          </cell>
          <cell r="S6">
            <v>11.8675</v>
          </cell>
          <cell r="T6">
            <v>15.552500000000002</v>
          </cell>
          <cell r="U6">
            <v>11.997500000000002</v>
          </cell>
          <cell r="V6">
            <v>14.189999999999998</v>
          </cell>
          <cell r="W6">
            <v>9.7149999999999999</v>
          </cell>
          <cell r="X6">
            <v>0.28999999999999915</v>
          </cell>
          <cell r="Y6">
            <v>7.6724999999999994</v>
          </cell>
          <cell r="Z6">
            <v>10.815000000000001</v>
          </cell>
          <cell r="AA6">
            <v>0</v>
          </cell>
          <cell r="AB6">
            <v>0</v>
          </cell>
        </row>
        <row r="12">
          <cell r="E12">
            <v>-1.4699999999999989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-10.297499999999999</v>
          </cell>
          <cell r="M12">
            <v>-9.9400000000000013</v>
          </cell>
          <cell r="N12">
            <v>-12.885000000000002</v>
          </cell>
          <cell r="O12">
            <v>-19.615000000000002</v>
          </cell>
          <cell r="P12">
            <v>-19.220000000000002</v>
          </cell>
          <cell r="Q12">
            <v>-12.835000000000001</v>
          </cell>
          <cell r="R12">
            <v>-8.9500000000000011</v>
          </cell>
          <cell r="S12">
            <v>-6.3699999999999992</v>
          </cell>
          <cell r="T12">
            <v>-0.75</v>
          </cell>
          <cell r="U12">
            <v>-6.01</v>
          </cell>
          <cell r="V12">
            <v>-6.1300000000000008</v>
          </cell>
          <cell r="W12">
            <v>-0.55000000000000071</v>
          </cell>
          <cell r="X12">
            <v>-11.905000000000001</v>
          </cell>
          <cell r="Y12">
            <v>-1.7899999999999991</v>
          </cell>
          <cell r="Z12">
            <v>-0.44000000000000128</v>
          </cell>
          <cell r="AA12">
            <v>-12.35</v>
          </cell>
          <cell r="AB12">
            <v>-11.467499999999998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-23</v>
          </cell>
          <cell r="Q12">
            <v>-46</v>
          </cell>
          <cell r="R12">
            <v>-50</v>
          </cell>
          <cell r="S12">
            <v>-50</v>
          </cell>
          <cell r="T12">
            <v>-50</v>
          </cell>
          <cell r="U12">
            <v>-50</v>
          </cell>
          <cell r="V12">
            <v>-47</v>
          </cell>
          <cell r="W12">
            <v>-31</v>
          </cell>
          <cell r="X12">
            <v>-15</v>
          </cell>
          <cell r="Y12">
            <v>-15</v>
          </cell>
          <cell r="Z12">
            <v>-23</v>
          </cell>
          <cell r="AA12">
            <v>-23</v>
          </cell>
          <cell r="AB12">
            <v>-19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138.49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191.17</v>
          </cell>
          <cell r="P285">
            <v>182.21</v>
          </cell>
          <cell r="Q285">
            <v>157.33000000000001</v>
          </cell>
          <cell r="R285">
            <v>179.82999999999996</v>
          </cell>
          <cell r="S285">
            <v>174.34325911890099</v>
          </cell>
          <cell r="T285">
            <v>151.84422367638311</v>
          </cell>
          <cell r="U285">
            <v>118.22043256997455</v>
          </cell>
          <cell r="V285">
            <v>119.04698775944652</v>
          </cell>
          <cell r="W285">
            <v>128.32891625615764</v>
          </cell>
          <cell r="X285">
            <v>151.42519550080343</v>
          </cell>
          <cell r="Y285">
            <v>168.87813852813855</v>
          </cell>
          <cell r="Z285">
            <v>164.16156893819337</v>
          </cell>
          <cell r="AA285">
            <v>187.25534287307192</v>
          </cell>
          <cell r="AB285">
            <v>152.45739130434782</v>
          </cell>
          <cell r="AC285">
            <v>146.3284300341297</v>
          </cell>
          <cell r="AD285">
            <v>153.59813295615274</v>
          </cell>
          <cell r="AE285">
            <v>152.33293837695905</v>
          </cell>
        </row>
        <row r="286">
          <cell r="H286">
            <v>0</v>
          </cell>
          <cell r="I286">
            <v>98.07</v>
          </cell>
          <cell r="J286">
            <v>92.89</v>
          </cell>
          <cell r="K286">
            <v>90.83</v>
          </cell>
          <cell r="L286">
            <v>88.15</v>
          </cell>
          <cell r="M286">
            <v>108.82</v>
          </cell>
          <cell r="N286">
            <v>218.42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294.2</v>
          </cell>
          <cell r="J287">
            <v>278.67</v>
          </cell>
          <cell r="K287">
            <v>272.48</v>
          </cell>
          <cell r="L287">
            <v>264.44</v>
          </cell>
          <cell r="M287">
            <v>326.45999999999998</v>
          </cell>
          <cell r="N287">
            <v>655.26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415.46</v>
          </cell>
        </row>
      </sheetData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METKA"/>
      <sheetName val="GRAFIK"/>
      <sheetName val="Vlez aFRR"/>
      <sheetName val="Vlez mFRR"/>
      <sheetName val="Angazirana aFRR"/>
      <sheetName val="Vlez-Angazi-mFRR"/>
      <sheetName val="Zaokru-Angazirana mFRR"/>
      <sheetName val="Presmetka za sekundarna 1"/>
      <sheetName val="Presmetka za tercierna 1"/>
      <sheetName val="Presmetka na cena"/>
      <sheetName val="Presmetka za sekundarna"/>
      <sheetName val="Presmetka za tercierna"/>
      <sheetName val="Average1"/>
      <sheetName val="Average"/>
    </sheetNames>
    <sheetDataSet>
      <sheetData sheetId="0">
        <row r="10">
          <cell r="H10">
            <v>212.32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2.7800000000000011</v>
          </cell>
          <cell r="R6">
            <v>0</v>
          </cell>
          <cell r="S6">
            <v>0.85999999999999943</v>
          </cell>
          <cell r="T6">
            <v>13.602499999999996</v>
          </cell>
          <cell r="U6">
            <v>0</v>
          </cell>
          <cell r="V6">
            <v>4</v>
          </cell>
          <cell r="W6">
            <v>4</v>
          </cell>
          <cell r="X6">
            <v>2.1700000000000017</v>
          </cell>
          <cell r="Y6">
            <v>0</v>
          </cell>
          <cell r="Z6">
            <v>0</v>
          </cell>
          <cell r="AA6">
            <v>3.629999999999999</v>
          </cell>
          <cell r="AB6">
            <v>0</v>
          </cell>
        </row>
        <row r="12">
          <cell r="E12">
            <v>-6.5299999999999994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-8.9499999999999993</v>
          </cell>
          <cell r="L12">
            <v>-9.8575000000000017</v>
          </cell>
          <cell r="M12">
            <v>-9.9675000000000011</v>
          </cell>
          <cell r="N12">
            <v>-12.912500000000001</v>
          </cell>
          <cell r="O12">
            <v>-20.427500000000002</v>
          </cell>
          <cell r="P12">
            <v>-19.664999999999999</v>
          </cell>
          <cell r="Q12">
            <v>-8.9699999999999989</v>
          </cell>
          <cell r="R12">
            <v>-17.167499999999997</v>
          </cell>
          <cell r="S12">
            <v>-5.7275000000000009</v>
          </cell>
          <cell r="T12">
            <v>-0.67000000000000171</v>
          </cell>
          <cell r="U12">
            <v>-14.16</v>
          </cell>
          <cell r="V12">
            <v>-16.087499999999999</v>
          </cell>
          <cell r="W12">
            <v>-6.7774999999999981</v>
          </cell>
          <cell r="X12">
            <v>-15.072500000000002</v>
          </cell>
          <cell r="Y12">
            <v>-13.4175</v>
          </cell>
          <cell r="Z12">
            <v>-14.8325</v>
          </cell>
          <cell r="AA12">
            <v>-3.17</v>
          </cell>
          <cell r="AB12">
            <v>-7.7475000000000005</v>
          </cell>
        </row>
      </sheetData>
      <sheetData sheetId="8">
        <row r="4">
          <cell r="E4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-15</v>
          </cell>
          <cell r="Q12">
            <v>-25</v>
          </cell>
          <cell r="R12">
            <v>-36</v>
          </cell>
          <cell r="S12">
            <v>-38</v>
          </cell>
          <cell r="T12">
            <v>-15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-47</v>
          </cell>
          <cell r="AB12">
            <v>-40</v>
          </cell>
        </row>
      </sheetData>
      <sheetData sheetId="9"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H285">
            <v>106.16000000000001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183.36</v>
          </cell>
          <cell r="O285">
            <v>205.47</v>
          </cell>
          <cell r="P285">
            <v>209.83</v>
          </cell>
          <cell r="Q285">
            <v>170.34999999999997</v>
          </cell>
          <cell r="R285">
            <v>154.79</v>
          </cell>
          <cell r="S285">
            <v>108.32583297273906</v>
          </cell>
          <cell r="T285">
            <v>75.35049455401824</v>
          </cell>
          <cell r="U285">
            <v>76.749913951191985</v>
          </cell>
          <cell r="V285">
            <v>63.883981476187756</v>
          </cell>
          <cell r="W285">
            <v>56.299770261646465</v>
          </cell>
          <cell r="X285">
            <v>103.12</v>
          </cell>
          <cell r="Y285">
            <v>124.11</v>
          </cell>
          <cell r="Z285">
            <v>151.24</v>
          </cell>
          <cell r="AA285">
            <v>189.12999999999997</v>
          </cell>
          <cell r="AB285">
            <v>202.11999999999998</v>
          </cell>
          <cell r="AC285">
            <v>210.07</v>
          </cell>
          <cell r="AD285">
            <v>130.16840542156666</v>
          </cell>
          <cell r="AE285">
            <v>121.36245248442327</v>
          </cell>
        </row>
        <row r="286">
          <cell r="H286">
            <v>0</v>
          </cell>
          <cell r="I286">
            <v>97.12</v>
          </cell>
          <cell r="J286">
            <v>95.19</v>
          </cell>
          <cell r="K286">
            <v>101.4</v>
          </cell>
          <cell r="L286">
            <v>96.51</v>
          </cell>
          <cell r="M286">
            <v>120.47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</row>
        <row r="287">
          <cell r="H287">
            <v>0</v>
          </cell>
          <cell r="I287">
            <v>291.36</v>
          </cell>
          <cell r="J287">
            <v>285.56</v>
          </cell>
          <cell r="K287">
            <v>304.2</v>
          </cell>
          <cell r="L287">
            <v>289.52</v>
          </cell>
          <cell r="M287">
            <v>361.4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</row>
      </sheetData>
      <sheetData sheetId="10"/>
      <sheetData sheetId="11"/>
      <sheetData sheetId="12">
        <row r="4">
          <cell r="D4">
            <v>318.48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AA79-CDD3-42A6-8FDE-3A8BA467E0CA}">
  <sheetPr codeName="Sheet2"/>
  <dimension ref="A2:AB137"/>
  <sheetViews>
    <sheetView tabSelected="1" topLeftCell="A70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2" t="s">
        <v>0</v>
      </c>
      <c r="C2" s="3" t="s">
        <v>1</v>
      </c>
      <c r="D2" s="4" t="str">
        <f>"Цена на порамнување €/MWh - "&amp;[1]VLEZ!D3&amp;" "&amp;[1]VLEZ!C8</f>
        <v>Цена на порамнување €/MWh - Јули 2022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8" ht="18.75" customHeight="1" thickTop="1" thickBot="1" x14ac:dyDescent="0.3">
      <c r="B3" s="7"/>
      <c r="C3" s="8"/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24</v>
      </c>
      <c r="AA3" s="10" t="s">
        <v>25</v>
      </c>
      <c r="AB3" s="11"/>
    </row>
    <row r="4" spans="1:28" ht="15" customHeight="1" thickTop="1" x14ac:dyDescent="0.25">
      <c r="A4" s="12"/>
      <c r="B4" s="13" t="str">
        <f>[1]VLEZ!K5</f>
        <v>01.07.2022</v>
      </c>
      <c r="C4" s="14" t="s">
        <v>26</v>
      </c>
      <c r="D4" s="15">
        <f>'[2]Presmetka na cena'!H284</f>
        <v>505.58000000000004</v>
      </c>
      <c r="E4" s="15">
        <f>'[2]Presmetka na cena'!I284</f>
        <v>0</v>
      </c>
      <c r="F4" s="15">
        <f>'[2]Presmetka na cena'!J284</f>
        <v>0</v>
      </c>
      <c r="G4" s="15">
        <f>'[2]Presmetka na cena'!K284</f>
        <v>0</v>
      </c>
      <c r="H4" s="15">
        <f>'[2]Presmetka na cena'!L284</f>
        <v>0</v>
      </c>
      <c r="I4" s="15">
        <f>'[2]Presmetka na cena'!M284</f>
        <v>0</v>
      </c>
      <c r="J4" s="15">
        <f>'[2]Presmetka na cena'!N284</f>
        <v>0</v>
      </c>
      <c r="K4" s="15">
        <f>'[2]Presmetka na cena'!O284</f>
        <v>0</v>
      </c>
      <c r="L4" s="15">
        <f>'[2]Presmetka na cena'!P284</f>
        <v>577.79</v>
      </c>
      <c r="M4" s="15">
        <f>'[2]Presmetka na cena'!Q284</f>
        <v>567</v>
      </c>
      <c r="N4" s="15">
        <f>'[2]Presmetka na cena'!R284</f>
        <v>535.20017560512588</v>
      </c>
      <c r="O4" s="15">
        <f>'[2]Presmetka na cena'!S284</f>
        <v>519.77218994695625</v>
      </c>
      <c r="P4" s="15">
        <f>'[2]Presmetka na cena'!T284</f>
        <v>480.14133880404228</v>
      </c>
      <c r="Q4" s="15">
        <f>'[2]Presmetka na cena'!U284</f>
        <v>467.63570275811895</v>
      </c>
      <c r="R4" s="15">
        <f>'[2]Presmetka na cena'!V284</f>
        <v>539.72</v>
      </c>
      <c r="S4" s="15">
        <f>'[2]Presmetka na cena'!W284</f>
        <v>610.7399999999999</v>
      </c>
      <c r="T4" s="15">
        <f>'[2]Presmetka na cena'!X284</f>
        <v>708.65</v>
      </c>
      <c r="U4" s="15">
        <f>'[2]Presmetka na cena'!Y284</f>
        <v>618.68000000000006</v>
      </c>
      <c r="V4" s="15">
        <f>'[2]Presmetka na cena'!Z284</f>
        <v>554.13</v>
      </c>
      <c r="W4" s="15">
        <f>'[2]Presmetka na cena'!AA284</f>
        <v>526.44000000000005</v>
      </c>
      <c r="X4" s="15">
        <f>'[2]Presmetka na cena'!AB284</f>
        <v>0</v>
      </c>
      <c r="Y4" s="15">
        <f>'[2]Presmetka na cena'!AC284</f>
        <v>0</v>
      </c>
      <c r="Z4" s="15">
        <f>'[2]Presmetka na cena'!AD284</f>
        <v>0</v>
      </c>
      <c r="AA4" s="16">
        <f>'[2]Presmetka na cena'!AE284</f>
        <v>0</v>
      </c>
    </row>
    <row r="5" spans="1:28" ht="15.75" customHeight="1" x14ac:dyDescent="0.25">
      <c r="A5" s="12"/>
      <c r="B5" s="17"/>
      <c r="C5" s="14" t="s">
        <v>27</v>
      </c>
      <c r="D5" s="15">
        <f>'[2]Presmetka na cena'!H285</f>
        <v>0</v>
      </c>
      <c r="E5" s="15">
        <f>'[2]Presmetka na cena'!I285</f>
        <v>0</v>
      </c>
      <c r="F5" s="15">
        <f>'[2]Presmetka na cena'!J285</f>
        <v>0</v>
      </c>
      <c r="G5" s="15">
        <f>'[2]Presmetka na cena'!K285</f>
        <v>0</v>
      </c>
      <c r="H5" s="15">
        <f>'[2]Presmetka na cena'!L285</f>
        <v>0</v>
      </c>
      <c r="I5" s="15">
        <f>'[2]Presmetka na cena'!M285</f>
        <v>0</v>
      </c>
      <c r="J5" s="15">
        <f>'[2]Presmetka na cena'!N285</f>
        <v>0</v>
      </c>
      <c r="K5" s="15">
        <f>'[2]Presmetka na cena'!O285</f>
        <v>0</v>
      </c>
      <c r="L5" s="15">
        <f>'[2]Presmetka na cena'!P285</f>
        <v>0</v>
      </c>
      <c r="M5" s="15">
        <f>'[2]Presmetka na cena'!Q285</f>
        <v>0</v>
      </c>
      <c r="N5" s="15">
        <f>'[2]Presmetka na cena'!R285</f>
        <v>0</v>
      </c>
      <c r="O5" s="15">
        <f>'[2]Presmetka na cena'!S285</f>
        <v>0</v>
      </c>
      <c r="P5" s="15">
        <f>'[2]Presmetka na cena'!T285</f>
        <v>0</v>
      </c>
      <c r="Q5" s="15">
        <f>'[2]Presmetka na cena'!U285</f>
        <v>0</v>
      </c>
      <c r="R5" s="15">
        <f>'[2]Presmetka na cena'!V285</f>
        <v>0</v>
      </c>
      <c r="S5" s="15">
        <f>'[2]Presmetka na cena'!W285</f>
        <v>0</v>
      </c>
      <c r="T5" s="15">
        <f>'[2]Presmetka na cena'!X285</f>
        <v>0</v>
      </c>
      <c r="U5" s="15">
        <f>'[2]Presmetka na cena'!Y285</f>
        <v>0</v>
      </c>
      <c r="V5" s="15">
        <f>'[2]Presmetka na cena'!Z285</f>
        <v>0</v>
      </c>
      <c r="W5" s="15">
        <f>'[2]Presmetka na cena'!AA285</f>
        <v>0</v>
      </c>
      <c r="X5" s="15">
        <f>'[2]Presmetka na cena'!AB285</f>
        <v>210.16000000000003</v>
      </c>
      <c r="Y5" s="15">
        <f>'[2]Presmetka na cena'!AC285</f>
        <v>236.79</v>
      </c>
      <c r="Z5" s="15">
        <f>'[2]Presmetka na cena'!AD285</f>
        <v>192.5</v>
      </c>
      <c r="AA5" s="16">
        <f>'[2]Presmetka na cena'!AE285</f>
        <v>189.03000000000003</v>
      </c>
    </row>
    <row r="6" spans="1:28" ht="15" customHeight="1" x14ac:dyDescent="0.25">
      <c r="A6" s="12"/>
      <c r="B6" s="17"/>
      <c r="C6" s="14" t="s">
        <v>28</v>
      </c>
      <c r="D6" s="15">
        <f>'[2]Presmetka na cena'!H286</f>
        <v>0</v>
      </c>
      <c r="E6" s="15">
        <f>'[2]Presmetka na cena'!I286</f>
        <v>145.46</v>
      </c>
      <c r="F6" s="15">
        <f>'[2]Presmetka na cena'!J286</f>
        <v>137.1</v>
      </c>
      <c r="G6" s="15">
        <f>'[2]Presmetka na cena'!K286</f>
        <v>134.68</v>
      </c>
      <c r="H6" s="15">
        <f>'[2]Presmetka na cena'!L286</f>
        <v>134.91</v>
      </c>
      <c r="I6" s="15">
        <f>'[2]Presmetka na cena'!M286</f>
        <v>141.07</v>
      </c>
      <c r="J6" s="15">
        <f>'[2]Presmetka na cena'!N286</f>
        <v>177.6</v>
      </c>
      <c r="K6" s="15">
        <f>'[2]Presmetka na cena'!O286</f>
        <v>189.43</v>
      </c>
      <c r="L6" s="15">
        <f>'[2]Presmetka na cena'!P286</f>
        <v>0</v>
      </c>
      <c r="M6" s="15">
        <f>'[2]Presmetka na cena'!Q286</f>
        <v>0</v>
      </c>
      <c r="N6" s="15">
        <f>'[2]Presmetka na cena'!R286</f>
        <v>0</v>
      </c>
      <c r="O6" s="15">
        <f>'[2]Presmetka na cena'!S286</f>
        <v>0</v>
      </c>
      <c r="P6" s="15">
        <f>'[2]Presmetka na cena'!T286</f>
        <v>0</v>
      </c>
      <c r="Q6" s="15">
        <f>'[2]Presmetka na cena'!U286</f>
        <v>0</v>
      </c>
      <c r="R6" s="15">
        <f>'[2]Presmetka na cena'!V286</f>
        <v>0</v>
      </c>
      <c r="S6" s="15">
        <f>'[2]Presmetka na cena'!W286</f>
        <v>0</v>
      </c>
      <c r="T6" s="15">
        <f>'[2]Presmetka na cena'!X286</f>
        <v>0</v>
      </c>
      <c r="U6" s="15">
        <f>'[2]Presmetka na cena'!Y286</f>
        <v>0</v>
      </c>
      <c r="V6" s="15">
        <f>'[2]Presmetka na cena'!Z286</f>
        <v>0</v>
      </c>
      <c r="W6" s="15">
        <f>'[2]Presmetka na cena'!AA286</f>
        <v>0</v>
      </c>
      <c r="X6" s="15">
        <f>'[2]Presmetka na cena'!AB286</f>
        <v>0</v>
      </c>
      <c r="Y6" s="15">
        <f>'[2]Presmetka na cena'!AC286</f>
        <v>0</v>
      </c>
      <c r="Z6" s="15">
        <f>'[2]Presmetka na cena'!AD286</f>
        <v>0</v>
      </c>
      <c r="AA6" s="16">
        <f>'[2]Presmetka na cena'!AE286</f>
        <v>0</v>
      </c>
    </row>
    <row r="7" spans="1:28" ht="15.75" customHeight="1" thickBot="1" x14ac:dyDescent="0.3">
      <c r="A7" s="12"/>
      <c r="B7" s="18"/>
      <c r="C7" s="19" t="s">
        <v>29</v>
      </c>
      <c r="D7" s="20">
        <f>'[2]Presmetka na cena'!H287</f>
        <v>0</v>
      </c>
      <c r="E7" s="20">
        <f>'[2]Presmetka na cena'!I287</f>
        <v>436.37</v>
      </c>
      <c r="F7" s="20">
        <f>'[2]Presmetka na cena'!J287</f>
        <v>411.3</v>
      </c>
      <c r="G7" s="20">
        <f>'[2]Presmetka na cena'!K287</f>
        <v>404.03</v>
      </c>
      <c r="H7" s="20">
        <f>'[2]Presmetka na cena'!L287</f>
        <v>404.72</v>
      </c>
      <c r="I7" s="20">
        <f>'[2]Presmetka na cena'!M287</f>
        <v>423.2</v>
      </c>
      <c r="J7" s="20">
        <f>'[2]Presmetka na cena'!N287</f>
        <v>532.79</v>
      </c>
      <c r="K7" s="20">
        <f>'[2]Presmetka na cena'!O287</f>
        <v>568.28</v>
      </c>
      <c r="L7" s="20">
        <f>'[2]Presmetka na cena'!P287</f>
        <v>0</v>
      </c>
      <c r="M7" s="20">
        <f>'[2]Presmetka na cena'!Q287</f>
        <v>0</v>
      </c>
      <c r="N7" s="20">
        <f>'[2]Presmetka na cena'!R287</f>
        <v>0</v>
      </c>
      <c r="O7" s="20">
        <f>'[2]Presmetka na cena'!S287</f>
        <v>0</v>
      </c>
      <c r="P7" s="20">
        <f>'[2]Presmetka na cena'!T287</f>
        <v>0</v>
      </c>
      <c r="Q7" s="20">
        <f>'[2]Presmetka na cena'!U287</f>
        <v>0</v>
      </c>
      <c r="R7" s="20">
        <f>'[2]Presmetka na cena'!V287</f>
        <v>0</v>
      </c>
      <c r="S7" s="20">
        <f>'[2]Presmetka na cena'!W287</f>
        <v>0</v>
      </c>
      <c r="T7" s="20">
        <f>'[2]Presmetka na cena'!X287</f>
        <v>0</v>
      </c>
      <c r="U7" s="20">
        <f>'[2]Presmetka na cena'!Y287</f>
        <v>0</v>
      </c>
      <c r="V7" s="20">
        <f>'[2]Presmetka na cena'!Z287</f>
        <v>0</v>
      </c>
      <c r="W7" s="20">
        <f>'[2]Presmetka na cena'!AA287</f>
        <v>0</v>
      </c>
      <c r="X7" s="20">
        <f>'[2]Presmetka na cena'!AB287</f>
        <v>0</v>
      </c>
      <c r="Y7" s="20">
        <f>'[2]Presmetka na cena'!AC287</f>
        <v>0</v>
      </c>
      <c r="Z7" s="20">
        <f>'[2]Presmetka na cena'!AD287</f>
        <v>0</v>
      </c>
      <c r="AA7" s="21">
        <f>'[2]Presmetka na cena'!AE287</f>
        <v>0</v>
      </c>
    </row>
    <row r="8" spans="1:28" ht="15.75" thickTop="1" x14ac:dyDescent="0.25">
      <c r="A8" s="12"/>
      <c r="B8" s="13" t="str">
        <f>[1]VLEZ!K6</f>
        <v>02.07.2022</v>
      </c>
      <c r="C8" s="14" t="s">
        <v>26</v>
      </c>
      <c r="D8" s="15">
        <f>'[3]Presmetka na cena'!H284</f>
        <v>0</v>
      </c>
      <c r="E8" s="15">
        <f>'[3]Presmetka na cena'!I284</f>
        <v>0</v>
      </c>
      <c r="F8" s="15">
        <f>'[3]Presmetka na cena'!J284</f>
        <v>0</v>
      </c>
      <c r="G8" s="15">
        <f>'[3]Presmetka na cena'!K284</f>
        <v>0</v>
      </c>
      <c r="H8" s="15">
        <f>'[3]Presmetka na cena'!L284</f>
        <v>0</v>
      </c>
      <c r="I8" s="15">
        <f>'[3]Presmetka na cena'!M284</f>
        <v>0</v>
      </c>
      <c r="J8" s="15">
        <f>'[3]Presmetka na cena'!N284</f>
        <v>0</v>
      </c>
      <c r="K8" s="15">
        <f>'[3]Presmetka na cena'!O284</f>
        <v>0</v>
      </c>
      <c r="L8" s="15">
        <f>'[3]Presmetka na cena'!P284</f>
        <v>0</v>
      </c>
      <c r="M8" s="15">
        <f>'[3]Presmetka na cena'!Q284</f>
        <v>0</v>
      </c>
      <c r="N8" s="15">
        <f>'[3]Presmetka na cena'!R284</f>
        <v>0</v>
      </c>
      <c r="O8" s="15">
        <f>'[3]Presmetka na cena'!S284</f>
        <v>0</v>
      </c>
      <c r="P8" s="15">
        <f>'[3]Presmetka na cena'!T284</f>
        <v>0</v>
      </c>
      <c r="Q8" s="15">
        <f>'[3]Presmetka na cena'!U284</f>
        <v>0</v>
      </c>
      <c r="R8" s="15">
        <f>'[3]Presmetka na cena'!V284</f>
        <v>0</v>
      </c>
      <c r="S8" s="15">
        <f>'[3]Presmetka na cena'!W284</f>
        <v>0</v>
      </c>
      <c r="T8" s="15">
        <f>'[3]Presmetka na cena'!X284</f>
        <v>0</v>
      </c>
      <c r="U8" s="15">
        <f>'[3]Presmetka na cena'!Y284</f>
        <v>0</v>
      </c>
      <c r="V8" s="15">
        <f>'[3]Presmetka na cena'!Z284</f>
        <v>0</v>
      </c>
      <c r="W8" s="15">
        <f>'[3]Presmetka na cena'!AA284</f>
        <v>0</v>
      </c>
      <c r="X8" s="15">
        <f>'[3]Presmetka na cena'!AB284</f>
        <v>0</v>
      </c>
      <c r="Y8" s="15">
        <f>'[3]Presmetka na cena'!AC284</f>
        <v>0</v>
      </c>
      <c r="Z8" s="15">
        <f>'[3]Presmetka na cena'!AD284</f>
        <v>0</v>
      </c>
      <c r="AA8" s="16">
        <f>'[3]Presmetka na cena'!AE284</f>
        <v>0</v>
      </c>
    </row>
    <row r="9" spans="1:28" x14ac:dyDescent="0.25">
      <c r="A9" s="12"/>
      <c r="B9" s="17"/>
      <c r="C9" s="14" t="s">
        <v>27</v>
      </c>
      <c r="D9" s="15">
        <f>'[3]Presmetka na cena'!H285</f>
        <v>142.86000000000001</v>
      </c>
      <c r="E9" s="15">
        <f>'[3]Presmetka na cena'!I285</f>
        <v>0</v>
      </c>
      <c r="F9" s="15">
        <f>'[3]Presmetka na cena'!J285</f>
        <v>0</v>
      </c>
      <c r="G9" s="15">
        <f>'[3]Presmetka na cena'!K285</f>
        <v>0</v>
      </c>
      <c r="H9" s="15">
        <f>'[3]Presmetka na cena'!L285</f>
        <v>0</v>
      </c>
      <c r="I9" s="15">
        <f>'[3]Presmetka na cena'!M285</f>
        <v>0</v>
      </c>
      <c r="J9" s="15">
        <f>'[3]Presmetka na cena'!N285</f>
        <v>0</v>
      </c>
      <c r="K9" s="15">
        <f>'[3]Presmetka na cena'!O285</f>
        <v>0</v>
      </c>
      <c r="L9" s="15">
        <f>'[3]Presmetka na cena'!P285</f>
        <v>103.64</v>
      </c>
      <c r="M9" s="15">
        <f>'[3]Presmetka na cena'!Q285</f>
        <v>92.820000000000007</v>
      </c>
      <c r="N9" s="15">
        <f>'[3]Presmetka na cena'!R285</f>
        <v>86.059999999999988</v>
      </c>
      <c r="O9" s="15">
        <f>'[3]Presmetka na cena'!S285</f>
        <v>67.326010539027322</v>
      </c>
      <c r="P9" s="15">
        <f>'[3]Presmetka na cena'!T285</f>
        <v>48.977815616638289</v>
      </c>
      <c r="Q9" s="15">
        <f>'[3]Presmetka na cena'!U285</f>
        <v>41.82</v>
      </c>
      <c r="R9" s="15">
        <f>'[3]Presmetka na cena'!V285</f>
        <v>47.896787687450676</v>
      </c>
      <c r="S9" s="15">
        <f>'[3]Presmetka na cena'!W285</f>
        <v>66.479708783466421</v>
      </c>
      <c r="T9" s="15">
        <f>'[3]Presmetka na cena'!X285</f>
        <v>61.814251626898042</v>
      </c>
      <c r="U9" s="15">
        <f>'[3]Presmetka na cena'!Y285</f>
        <v>78.978715995647434</v>
      </c>
      <c r="V9" s="15">
        <f>'[3]Presmetka na cena'!Z285</f>
        <v>99.143606441337823</v>
      </c>
      <c r="W9" s="15">
        <f>'[3]Presmetka na cena'!AA285</f>
        <v>120.23750977981449</v>
      </c>
      <c r="X9" s="15">
        <f>'[3]Presmetka na cena'!AB285</f>
        <v>112.78598705501619</v>
      </c>
      <c r="Y9" s="15">
        <f>'[3]Presmetka na cena'!AC285</f>
        <v>111.73992826031257</v>
      </c>
      <c r="Z9" s="15">
        <f>'[3]Presmetka na cena'!AD285</f>
        <v>106.94614418187257</v>
      </c>
      <c r="AA9" s="16">
        <f>'[3]Presmetka na cena'!AE285</f>
        <v>90.65</v>
      </c>
    </row>
    <row r="10" spans="1:28" x14ac:dyDescent="0.25">
      <c r="A10" s="12"/>
      <c r="B10" s="17"/>
      <c r="C10" s="14" t="s">
        <v>28</v>
      </c>
      <c r="D10" s="15">
        <f>'[3]Presmetka na cena'!H286</f>
        <v>0</v>
      </c>
      <c r="E10" s="15">
        <f>'[3]Presmetka na cena'!I286</f>
        <v>127.5</v>
      </c>
      <c r="F10" s="15">
        <f>'[3]Presmetka na cena'!J286</f>
        <v>118.6</v>
      </c>
      <c r="G10" s="15">
        <f>'[3]Presmetka na cena'!K286</f>
        <v>115.36</v>
      </c>
      <c r="H10" s="15">
        <f>'[3]Presmetka na cena'!L286</f>
        <v>111.16</v>
      </c>
      <c r="I10" s="15">
        <f>'[3]Presmetka na cena'!M286</f>
        <v>107.1</v>
      </c>
      <c r="J10" s="15">
        <f>'[3]Presmetka na cena'!N286</f>
        <v>116.92</v>
      </c>
      <c r="K10" s="15">
        <f>'[3]Presmetka na cena'!O286</f>
        <v>122.28</v>
      </c>
      <c r="L10" s="15">
        <f>'[3]Presmetka na cena'!P286</f>
        <v>0</v>
      </c>
      <c r="M10" s="15">
        <f>'[3]Presmetka na cena'!Q286</f>
        <v>0</v>
      </c>
      <c r="N10" s="15">
        <f>'[3]Presmetka na cena'!R286</f>
        <v>0</v>
      </c>
      <c r="O10" s="15">
        <f>'[3]Presmetka na cena'!S286</f>
        <v>0</v>
      </c>
      <c r="P10" s="15">
        <f>'[3]Presmetka na cena'!T286</f>
        <v>0</v>
      </c>
      <c r="Q10" s="15">
        <f>'[3]Presmetka na cena'!U286</f>
        <v>0</v>
      </c>
      <c r="R10" s="15">
        <f>'[3]Presmetka na cena'!V286</f>
        <v>0</v>
      </c>
      <c r="S10" s="15">
        <f>'[3]Presmetka na cena'!W286</f>
        <v>0</v>
      </c>
      <c r="T10" s="15">
        <f>'[3]Presmetka na cena'!X286</f>
        <v>0</v>
      </c>
      <c r="U10" s="15">
        <f>'[3]Presmetka na cena'!Y286</f>
        <v>0</v>
      </c>
      <c r="V10" s="15">
        <f>'[3]Presmetka na cena'!Z286</f>
        <v>0</v>
      </c>
      <c r="W10" s="15">
        <f>'[3]Presmetka na cena'!AA286</f>
        <v>0</v>
      </c>
      <c r="X10" s="15">
        <f>'[3]Presmetka na cena'!AB286</f>
        <v>0</v>
      </c>
      <c r="Y10" s="15">
        <f>'[3]Presmetka na cena'!AC286</f>
        <v>0</v>
      </c>
      <c r="Z10" s="15">
        <f>'[3]Presmetka na cena'!AD286</f>
        <v>0</v>
      </c>
      <c r="AA10" s="16">
        <f>'[3]Presmetka na cena'!AE286</f>
        <v>0</v>
      </c>
    </row>
    <row r="11" spans="1:28" ht="15.75" thickBot="1" x14ac:dyDescent="0.3">
      <c r="A11" s="12"/>
      <c r="B11" s="18"/>
      <c r="C11" s="19" t="s">
        <v>29</v>
      </c>
      <c r="D11" s="20">
        <f>'[3]Presmetka na cena'!H287</f>
        <v>0</v>
      </c>
      <c r="E11" s="20">
        <f>'[3]Presmetka na cena'!I287</f>
        <v>382.5</v>
      </c>
      <c r="F11" s="20">
        <f>'[3]Presmetka na cena'!J287</f>
        <v>355.8</v>
      </c>
      <c r="G11" s="20">
        <f>'[3]Presmetka na cena'!K287</f>
        <v>346.07</v>
      </c>
      <c r="H11" s="20">
        <f>'[3]Presmetka na cena'!L287</f>
        <v>333.47</v>
      </c>
      <c r="I11" s="20">
        <f>'[3]Presmetka na cena'!M287</f>
        <v>321.3</v>
      </c>
      <c r="J11" s="20">
        <f>'[3]Presmetka na cena'!N287</f>
        <v>350.76</v>
      </c>
      <c r="K11" s="20">
        <f>'[3]Presmetka na cena'!O287</f>
        <v>366.84</v>
      </c>
      <c r="L11" s="20">
        <f>'[3]Presmetka na cena'!P287</f>
        <v>0</v>
      </c>
      <c r="M11" s="20">
        <f>'[3]Presmetka na cena'!Q287</f>
        <v>0</v>
      </c>
      <c r="N11" s="20">
        <f>'[3]Presmetka na cena'!R287</f>
        <v>0</v>
      </c>
      <c r="O11" s="20">
        <f>'[3]Presmetka na cena'!S287</f>
        <v>0</v>
      </c>
      <c r="P11" s="20">
        <f>'[3]Presmetka na cena'!T287</f>
        <v>0</v>
      </c>
      <c r="Q11" s="20">
        <f>'[3]Presmetka na cena'!U287</f>
        <v>0</v>
      </c>
      <c r="R11" s="20">
        <f>'[3]Presmetka na cena'!V287</f>
        <v>0</v>
      </c>
      <c r="S11" s="20">
        <f>'[3]Presmetka na cena'!W287</f>
        <v>0</v>
      </c>
      <c r="T11" s="20">
        <f>'[3]Presmetka na cena'!X287</f>
        <v>0</v>
      </c>
      <c r="U11" s="20">
        <f>'[3]Presmetka na cena'!Y287</f>
        <v>0</v>
      </c>
      <c r="V11" s="20">
        <f>'[3]Presmetka na cena'!Z287</f>
        <v>0</v>
      </c>
      <c r="W11" s="20">
        <f>'[3]Presmetka na cena'!AA287</f>
        <v>0</v>
      </c>
      <c r="X11" s="20">
        <f>'[3]Presmetka na cena'!AB287</f>
        <v>0</v>
      </c>
      <c r="Y11" s="20">
        <f>'[3]Presmetka na cena'!AC287</f>
        <v>0</v>
      </c>
      <c r="Z11" s="20">
        <f>'[3]Presmetka na cena'!AD287</f>
        <v>0</v>
      </c>
      <c r="AA11" s="21">
        <f>'[3]Presmetka na cena'!AE287</f>
        <v>0</v>
      </c>
    </row>
    <row r="12" spans="1:28" ht="15.75" thickTop="1" x14ac:dyDescent="0.25">
      <c r="A12" s="12"/>
      <c r="B12" s="13" t="str">
        <f>[1]VLEZ!K7</f>
        <v>03.07.2022</v>
      </c>
      <c r="C12" s="14" t="s">
        <v>26</v>
      </c>
      <c r="D12" s="15">
        <f>'[4]Presmetka na cena'!H284</f>
        <v>0</v>
      </c>
      <c r="E12" s="15">
        <f>'[4]Presmetka na cena'!I284</f>
        <v>0</v>
      </c>
      <c r="F12" s="15">
        <f>'[4]Presmetka na cena'!J284</f>
        <v>0</v>
      </c>
      <c r="G12" s="15">
        <f>'[4]Presmetka na cena'!K284</f>
        <v>0</v>
      </c>
      <c r="H12" s="15">
        <f>'[4]Presmetka na cena'!L284</f>
        <v>0</v>
      </c>
      <c r="I12" s="15">
        <f>'[4]Presmetka na cena'!M284</f>
        <v>0</v>
      </c>
      <c r="J12" s="15">
        <f>'[4]Presmetka na cena'!N284</f>
        <v>0</v>
      </c>
      <c r="K12" s="15">
        <f>'[4]Presmetka na cena'!O284</f>
        <v>0</v>
      </c>
      <c r="L12" s="15">
        <f>'[4]Presmetka na cena'!P284</f>
        <v>0</v>
      </c>
      <c r="M12" s="15">
        <f>'[4]Presmetka na cena'!Q284</f>
        <v>0</v>
      </c>
      <c r="N12" s="15">
        <f>'[4]Presmetka na cena'!R284</f>
        <v>0</v>
      </c>
      <c r="O12" s="15">
        <f>'[4]Presmetka na cena'!S284</f>
        <v>0</v>
      </c>
      <c r="P12" s="15">
        <f>'[4]Presmetka na cena'!T284</f>
        <v>0</v>
      </c>
      <c r="Q12" s="15">
        <f>'[4]Presmetka na cena'!U284</f>
        <v>0</v>
      </c>
      <c r="R12" s="15">
        <f>'[4]Presmetka na cena'!V284</f>
        <v>0</v>
      </c>
      <c r="S12" s="15">
        <f>'[4]Presmetka na cena'!W284</f>
        <v>0</v>
      </c>
      <c r="T12" s="15">
        <f>'[4]Presmetka na cena'!X284</f>
        <v>0</v>
      </c>
      <c r="U12" s="15">
        <f>'[4]Presmetka na cena'!Y284</f>
        <v>0</v>
      </c>
      <c r="V12" s="15">
        <f>'[4]Presmetka na cena'!Z284</f>
        <v>0</v>
      </c>
      <c r="W12" s="15">
        <f>'[4]Presmetka na cena'!AA284</f>
        <v>0</v>
      </c>
      <c r="X12" s="15">
        <f>'[4]Presmetka na cena'!AB284</f>
        <v>0</v>
      </c>
      <c r="Y12" s="15">
        <f>'[4]Presmetka na cena'!AC284</f>
        <v>0</v>
      </c>
      <c r="Z12" s="15">
        <f>'[4]Presmetka na cena'!AD284</f>
        <v>0</v>
      </c>
      <c r="AA12" s="16">
        <f>'[4]Presmetka na cena'!AE284</f>
        <v>0</v>
      </c>
    </row>
    <row r="13" spans="1:28" x14ac:dyDescent="0.25">
      <c r="A13" s="12"/>
      <c r="B13" s="17"/>
      <c r="C13" s="14" t="s">
        <v>27</v>
      </c>
      <c r="D13" s="15">
        <f>'[4]Presmetka na cena'!H285</f>
        <v>135.04</v>
      </c>
      <c r="E13" s="15">
        <f>'[4]Presmetka na cena'!I285</f>
        <v>0</v>
      </c>
      <c r="F13" s="15">
        <f>'[4]Presmetka na cena'!J285</f>
        <v>0</v>
      </c>
      <c r="G13" s="15">
        <f>'[4]Presmetka na cena'!K285</f>
        <v>0</v>
      </c>
      <c r="H13" s="15">
        <f>'[4]Presmetka na cena'!L285</f>
        <v>0</v>
      </c>
      <c r="I13" s="15">
        <f>'[4]Presmetka na cena'!M285</f>
        <v>0</v>
      </c>
      <c r="J13" s="15">
        <f>'[4]Presmetka na cena'!N285</f>
        <v>0</v>
      </c>
      <c r="K13" s="15">
        <f>'[4]Presmetka na cena'!O285</f>
        <v>0</v>
      </c>
      <c r="L13" s="15">
        <f>'[4]Presmetka na cena'!P285</f>
        <v>92.54</v>
      </c>
      <c r="M13" s="15">
        <f>'[4]Presmetka na cena'!Q285</f>
        <v>85.13</v>
      </c>
      <c r="N13" s="15">
        <f>'[4]Presmetka na cena'!R285</f>
        <v>39.680952380952384</v>
      </c>
      <c r="O13" s="15">
        <f>'[4]Presmetka na cena'!S285</f>
        <v>41.20291986611538</v>
      </c>
      <c r="P13" s="15">
        <f>'[4]Presmetka na cena'!T285</f>
        <v>57.680121371497933</v>
      </c>
      <c r="Q13" s="15">
        <f>'[4]Presmetka na cena'!U285</f>
        <v>59.715085910652924</v>
      </c>
      <c r="R13" s="15">
        <f>'[4]Presmetka na cena'!V285</f>
        <v>55.364569288389511</v>
      </c>
      <c r="S13" s="15">
        <f>'[4]Presmetka na cena'!W285</f>
        <v>99.33</v>
      </c>
      <c r="T13" s="15">
        <f>'[4]Presmetka na cena'!X285</f>
        <v>42.123642172523965</v>
      </c>
      <c r="U13" s="15">
        <f>'[4]Presmetka na cena'!Y285</f>
        <v>66.69</v>
      </c>
      <c r="V13" s="15">
        <f>'[4]Presmetka na cena'!Z285</f>
        <v>81.96063048683159</v>
      </c>
      <c r="W13" s="15">
        <f>'[4]Presmetka na cena'!AA285</f>
        <v>105.85854045478581</v>
      </c>
      <c r="X13" s="15">
        <f>'[4]Presmetka na cena'!AB285</f>
        <v>106.95166975881261</v>
      </c>
      <c r="Y13" s="15">
        <f>'[4]Presmetka na cena'!AC285</f>
        <v>113.77767562879446</v>
      </c>
      <c r="Z13" s="15">
        <f>'[4]Presmetka na cena'!AD285</f>
        <v>112.19510592843156</v>
      </c>
      <c r="AA13" s="16">
        <f>'[4]Presmetka na cena'!AE285</f>
        <v>99.959942034779132</v>
      </c>
    </row>
    <row r="14" spans="1:28" x14ac:dyDescent="0.25">
      <c r="A14" s="12"/>
      <c r="B14" s="17"/>
      <c r="C14" s="14" t="s">
        <v>28</v>
      </c>
      <c r="D14" s="15">
        <f>'[4]Presmetka na cena'!H286</f>
        <v>0</v>
      </c>
      <c r="E14" s="15">
        <f>'[4]Presmetka na cena'!I286</f>
        <v>121.21</v>
      </c>
      <c r="F14" s="15">
        <f>'[4]Presmetka na cena'!J286</f>
        <v>99.54</v>
      </c>
      <c r="G14" s="15">
        <f>'[4]Presmetka na cena'!K286</f>
        <v>97.8</v>
      </c>
      <c r="H14" s="15">
        <f>'[4]Presmetka na cena'!L286</f>
        <v>92.8</v>
      </c>
      <c r="I14" s="15">
        <f>'[4]Presmetka na cena'!M286</f>
        <v>91.36</v>
      </c>
      <c r="J14" s="15">
        <f>'[4]Presmetka na cena'!N286</f>
        <v>88.36</v>
      </c>
      <c r="K14" s="15">
        <f>'[4]Presmetka na cena'!O286</f>
        <v>96.16</v>
      </c>
      <c r="L14" s="15">
        <f>'[4]Presmetka na cena'!P286</f>
        <v>0</v>
      </c>
      <c r="M14" s="15">
        <f>'[4]Presmetka na cena'!Q286</f>
        <v>0</v>
      </c>
      <c r="N14" s="15">
        <f>'[4]Presmetka na cena'!R286</f>
        <v>0</v>
      </c>
      <c r="O14" s="15">
        <f>'[4]Presmetka na cena'!S286</f>
        <v>0</v>
      </c>
      <c r="P14" s="15">
        <f>'[4]Presmetka na cena'!T286</f>
        <v>0</v>
      </c>
      <c r="Q14" s="15">
        <f>'[4]Presmetka na cena'!U286</f>
        <v>0</v>
      </c>
      <c r="R14" s="15">
        <f>'[4]Presmetka na cena'!V286</f>
        <v>0</v>
      </c>
      <c r="S14" s="15">
        <f>'[4]Presmetka na cena'!W286</f>
        <v>0</v>
      </c>
      <c r="T14" s="15">
        <f>'[4]Presmetka na cena'!X286</f>
        <v>0</v>
      </c>
      <c r="U14" s="15">
        <f>'[4]Presmetka na cena'!Y286</f>
        <v>0</v>
      </c>
      <c r="V14" s="15">
        <f>'[4]Presmetka na cena'!Z286</f>
        <v>0</v>
      </c>
      <c r="W14" s="15">
        <f>'[4]Presmetka na cena'!AA286</f>
        <v>0</v>
      </c>
      <c r="X14" s="15">
        <f>'[4]Presmetka na cena'!AB286</f>
        <v>0</v>
      </c>
      <c r="Y14" s="15">
        <f>'[4]Presmetka na cena'!AC286</f>
        <v>0</v>
      </c>
      <c r="Z14" s="15">
        <f>'[4]Presmetka na cena'!AD286</f>
        <v>0</v>
      </c>
      <c r="AA14" s="16">
        <f>'[4]Presmetka na cena'!AE286</f>
        <v>0</v>
      </c>
    </row>
    <row r="15" spans="1:28" ht="15.75" thickBot="1" x14ac:dyDescent="0.3">
      <c r="A15" s="12"/>
      <c r="B15" s="18"/>
      <c r="C15" s="19" t="s">
        <v>29</v>
      </c>
      <c r="D15" s="20">
        <f>'[4]Presmetka na cena'!H287</f>
        <v>0</v>
      </c>
      <c r="E15" s="20">
        <f>'[4]Presmetka na cena'!I287</f>
        <v>363.63</v>
      </c>
      <c r="F15" s="20">
        <f>'[4]Presmetka na cena'!J287</f>
        <v>298.62</v>
      </c>
      <c r="G15" s="20">
        <f>'[4]Presmetka na cena'!K287</f>
        <v>293.39999999999998</v>
      </c>
      <c r="H15" s="20">
        <f>'[4]Presmetka na cena'!L287</f>
        <v>278.39999999999998</v>
      </c>
      <c r="I15" s="20">
        <f>'[4]Presmetka na cena'!M287</f>
        <v>274.07</v>
      </c>
      <c r="J15" s="20">
        <f>'[4]Presmetka na cena'!N287</f>
        <v>265.07</v>
      </c>
      <c r="K15" s="20">
        <f>'[4]Presmetka na cena'!O287</f>
        <v>288.47000000000003</v>
      </c>
      <c r="L15" s="20">
        <f>'[4]Presmetka na cena'!P287</f>
        <v>0</v>
      </c>
      <c r="M15" s="20">
        <f>'[4]Presmetka na cena'!Q287</f>
        <v>0</v>
      </c>
      <c r="N15" s="20">
        <f>'[4]Presmetka na cena'!R287</f>
        <v>0</v>
      </c>
      <c r="O15" s="20">
        <f>'[4]Presmetka na cena'!S287</f>
        <v>0</v>
      </c>
      <c r="P15" s="20">
        <f>'[4]Presmetka na cena'!T287</f>
        <v>0</v>
      </c>
      <c r="Q15" s="20">
        <f>'[4]Presmetka na cena'!U287</f>
        <v>0</v>
      </c>
      <c r="R15" s="20">
        <f>'[4]Presmetka na cena'!V287</f>
        <v>0</v>
      </c>
      <c r="S15" s="20">
        <f>'[4]Presmetka na cena'!W287</f>
        <v>0</v>
      </c>
      <c r="T15" s="20">
        <f>'[4]Presmetka na cena'!X287</f>
        <v>0</v>
      </c>
      <c r="U15" s="20">
        <f>'[4]Presmetka na cena'!Y287</f>
        <v>0</v>
      </c>
      <c r="V15" s="20">
        <f>'[4]Presmetka na cena'!Z287</f>
        <v>0</v>
      </c>
      <c r="W15" s="20">
        <f>'[4]Presmetka na cena'!AA287</f>
        <v>0</v>
      </c>
      <c r="X15" s="20">
        <f>'[4]Presmetka na cena'!AB287</f>
        <v>0</v>
      </c>
      <c r="Y15" s="20">
        <f>'[4]Presmetka na cena'!AC287</f>
        <v>0</v>
      </c>
      <c r="Z15" s="20">
        <f>'[4]Presmetka na cena'!AD287</f>
        <v>0</v>
      </c>
      <c r="AA15" s="21">
        <f>'[4]Presmetka na cena'!AE287</f>
        <v>0</v>
      </c>
    </row>
    <row r="16" spans="1:28" ht="15.75" thickTop="1" x14ac:dyDescent="0.25">
      <c r="A16" s="12"/>
      <c r="B16" s="13" t="str">
        <f>[1]VLEZ!K8</f>
        <v>04.07.2022</v>
      </c>
      <c r="C16" s="14" t="s">
        <v>26</v>
      </c>
      <c r="D16" s="15">
        <f>'[5]Presmetka na cena'!H284</f>
        <v>479.48</v>
      </c>
      <c r="E16" s="15">
        <f>'[5]Presmetka na cena'!I284</f>
        <v>0</v>
      </c>
      <c r="F16" s="15">
        <f>'[5]Presmetka na cena'!J284</f>
        <v>0</v>
      </c>
      <c r="G16" s="15">
        <f>'[5]Presmetka na cena'!K284</f>
        <v>0</v>
      </c>
      <c r="H16" s="15">
        <f>'[5]Presmetka na cena'!L284</f>
        <v>0</v>
      </c>
      <c r="I16" s="15">
        <f>'[5]Presmetka na cena'!M284</f>
        <v>0</v>
      </c>
      <c r="J16" s="15">
        <f>'[5]Presmetka na cena'!N284</f>
        <v>0</v>
      </c>
      <c r="K16" s="15">
        <f>'[5]Presmetka na cena'!O284</f>
        <v>0</v>
      </c>
      <c r="L16" s="15">
        <f>'[5]Presmetka na cena'!P284</f>
        <v>0</v>
      </c>
      <c r="M16" s="15">
        <f>'[5]Presmetka na cena'!Q284</f>
        <v>549.00000000000011</v>
      </c>
      <c r="N16" s="15">
        <f>'[5]Presmetka na cena'!R284</f>
        <v>0</v>
      </c>
      <c r="O16" s="15">
        <f>'[5]Presmetka na cena'!S284</f>
        <v>628.79</v>
      </c>
      <c r="P16" s="15">
        <f>'[5]Presmetka na cena'!T284</f>
        <v>671.99</v>
      </c>
      <c r="Q16" s="15">
        <f>'[5]Presmetka na cena'!U284</f>
        <v>585.43088420476329</v>
      </c>
      <c r="R16" s="15">
        <f>'[5]Presmetka na cena'!V284</f>
        <v>647.70000000000005</v>
      </c>
      <c r="S16" s="15">
        <f>'[5]Presmetka na cena'!W284</f>
        <v>741.23</v>
      </c>
      <c r="T16" s="15">
        <f>'[5]Presmetka na cena'!X284</f>
        <v>753.02</v>
      </c>
      <c r="U16" s="15">
        <f>'[5]Presmetka na cena'!Y284</f>
        <v>750.09000000000015</v>
      </c>
      <c r="V16" s="15">
        <f>'[5]Presmetka na cena'!Z284</f>
        <v>665.01</v>
      </c>
      <c r="W16" s="15">
        <f>'[5]Presmetka na cena'!AA284</f>
        <v>0</v>
      </c>
      <c r="X16" s="15">
        <f>'[5]Presmetka na cena'!AB284</f>
        <v>0</v>
      </c>
      <c r="Y16" s="15">
        <f>'[5]Presmetka na cena'!AC284</f>
        <v>0</v>
      </c>
      <c r="Z16" s="15">
        <f>'[5]Presmetka na cena'!AD284</f>
        <v>0</v>
      </c>
      <c r="AA16" s="16">
        <f>'[5]Presmetka na cena'!AE284</f>
        <v>567.02</v>
      </c>
    </row>
    <row r="17" spans="1:27" x14ac:dyDescent="0.25">
      <c r="B17" s="17"/>
      <c r="C17" s="14" t="s">
        <v>27</v>
      </c>
      <c r="D17" s="15">
        <f>'[5]Presmetka na cena'!H285</f>
        <v>0</v>
      </c>
      <c r="E17" s="15">
        <f>'[5]Presmetka na cena'!I285</f>
        <v>0</v>
      </c>
      <c r="F17" s="15">
        <f>'[5]Presmetka na cena'!J285</f>
        <v>0</v>
      </c>
      <c r="G17" s="15">
        <f>'[5]Presmetka na cena'!K285</f>
        <v>0</v>
      </c>
      <c r="H17" s="15">
        <f>'[5]Presmetka na cena'!L285</f>
        <v>0</v>
      </c>
      <c r="I17" s="15">
        <f>'[5]Presmetka na cena'!M285</f>
        <v>0</v>
      </c>
      <c r="J17" s="15">
        <f>'[5]Presmetka na cena'!N285</f>
        <v>0</v>
      </c>
      <c r="K17" s="15">
        <f>'[5]Presmetka na cena'!O285</f>
        <v>0</v>
      </c>
      <c r="L17" s="15">
        <f>'[5]Presmetka na cena'!P285</f>
        <v>192.59</v>
      </c>
      <c r="M17" s="15">
        <f>'[5]Presmetka na cena'!Q285</f>
        <v>0</v>
      </c>
      <c r="N17" s="15">
        <f>'[5]Presmetka na cena'!R285</f>
        <v>192.55000000000004</v>
      </c>
      <c r="O17" s="15">
        <f>'[5]Presmetka na cena'!S285</f>
        <v>0</v>
      </c>
      <c r="P17" s="15">
        <f>'[5]Presmetka na cena'!T285</f>
        <v>0</v>
      </c>
      <c r="Q17" s="15">
        <f>'[5]Presmetka na cena'!U285</f>
        <v>0</v>
      </c>
      <c r="R17" s="15">
        <f>'[5]Presmetka na cena'!V285</f>
        <v>0</v>
      </c>
      <c r="S17" s="15">
        <f>'[5]Presmetka na cena'!W285</f>
        <v>0</v>
      </c>
      <c r="T17" s="15">
        <f>'[5]Presmetka na cena'!X285</f>
        <v>0</v>
      </c>
      <c r="U17" s="15">
        <f>'[5]Presmetka na cena'!Y285</f>
        <v>0</v>
      </c>
      <c r="V17" s="15">
        <f>'[5]Presmetka na cena'!Z285</f>
        <v>0</v>
      </c>
      <c r="W17" s="15">
        <f>'[5]Presmetka na cena'!AA285</f>
        <v>229.26000000000002</v>
      </c>
      <c r="X17" s="15">
        <f>'[5]Presmetka na cena'!AB285</f>
        <v>144.82319648093844</v>
      </c>
      <c r="Y17" s="15">
        <f>'[5]Presmetka na cena'!AC285</f>
        <v>134.13758339699515</v>
      </c>
      <c r="Z17" s="15">
        <f>'[5]Presmetka na cena'!AD285</f>
        <v>204.15</v>
      </c>
      <c r="AA17" s="16">
        <f>'[5]Presmetka na cena'!AE285</f>
        <v>0</v>
      </c>
    </row>
    <row r="18" spans="1:27" x14ac:dyDescent="0.25">
      <c r="B18" s="17"/>
      <c r="C18" s="14" t="s">
        <v>28</v>
      </c>
      <c r="D18" s="15">
        <f>'[5]Presmetka na cena'!H286</f>
        <v>0</v>
      </c>
      <c r="E18" s="15">
        <f>'[5]Presmetka na cena'!I286</f>
        <v>138.91999999999999</v>
      </c>
      <c r="F18" s="15">
        <f>'[5]Presmetka na cena'!J286</f>
        <v>133.13999999999999</v>
      </c>
      <c r="G18" s="15">
        <f>'[5]Presmetka na cena'!K286</f>
        <v>127.2</v>
      </c>
      <c r="H18" s="15">
        <f>'[5]Presmetka na cena'!L286</f>
        <v>128.88999999999999</v>
      </c>
      <c r="I18" s="15">
        <f>'[5]Presmetka na cena'!M286</f>
        <v>151.22</v>
      </c>
      <c r="J18" s="15">
        <f>'[5]Presmetka na cena'!N286</f>
        <v>180.94</v>
      </c>
      <c r="K18" s="15">
        <f>'[5]Presmetka na cena'!O286</f>
        <v>188</v>
      </c>
      <c r="L18" s="15">
        <f>'[5]Presmetka na cena'!P286</f>
        <v>0</v>
      </c>
      <c r="M18" s="15">
        <f>'[5]Presmetka na cena'!Q286</f>
        <v>0</v>
      </c>
      <c r="N18" s="15">
        <f>'[5]Presmetka na cena'!R286</f>
        <v>0</v>
      </c>
      <c r="O18" s="15">
        <f>'[5]Presmetka na cena'!S286</f>
        <v>0</v>
      </c>
      <c r="P18" s="15">
        <f>'[5]Presmetka na cena'!T286</f>
        <v>0</v>
      </c>
      <c r="Q18" s="15">
        <f>'[5]Presmetka na cena'!U286</f>
        <v>0</v>
      </c>
      <c r="R18" s="15">
        <f>'[5]Presmetka na cena'!V286</f>
        <v>0</v>
      </c>
      <c r="S18" s="15">
        <f>'[5]Presmetka na cena'!W286</f>
        <v>0</v>
      </c>
      <c r="T18" s="15">
        <f>'[5]Presmetka na cena'!X286</f>
        <v>0</v>
      </c>
      <c r="U18" s="15">
        <f>'[5]Presmetka na cena'!Y286</f>
        <v>0</v>
      </c>
      <c r="V18" s="15">
        <f>'[5]Presmetka na cena'!Z286</f>
        <v>0</v>
      </c>
      <c r="W18" s="15">
        <f>'[5]Presmetka na cena'!AA286</f>
        <v>0</v>
      </c>
      <c r="X18" s="15">
        <f>'[5]Presmetka na cena'!AB286</f>
        <v>0</v>
      </c>
      <c r="Y18" s="15">
        <f>'[5]Presmetka na cena'!AC286</f>
        <v>0</v>
      </c>
      <c r="Z18" s="15">
        <f>'[5]Presmetka na cena'!AD286</f>
        <v>0</v>
      </c>
      <c r="AA18" s="16">
        <f>'[5]Presmetka na cena'!AE286</f>
        <v>0</v>
      </c>
    </row>
    <row r="19" spans="1:27" ht="15" customHeight="1" thickBot="1" x14ac:dyDescent="0.3">
      <c r="B19" s="18"/>
      <c r="C19" s="19" t="s">
        <v>29</v>
      </c>
      <c r="D19" s="20">
        <f>'[5]Presmetka na cena'!H287</f>
        <v>0</v>
      </c>
      <c r="E19" s="20">
        <f>'[5]Presmetka na cena'!I287</f>
        <v>416.75</v>
      </c>
      <c r="F19" s="20">
        <f>'[5]Presmetka na cena'!J287</f>
        <v>399.42</v>
      </c>
      <c r="G19" s="20">
        <f>'[5]Presmetka na cena'!K287</f>
        <v>381.59</v>
      </c>
      <c r="H19" s="20">
        <f>'[5]Presmetka na cena'!L287</f>
        <v>386.67</v>
      </c>
      <c r="I19" s="20">
        <f>'[5]Presmetka na cena'!M287</f>
        <v>453.66</v>
      </c>
      <c r="J19" s="20">
        <f>'[5]Presmetka na cena'!N287</f>
        <v>542.82000000000005</v>
      </c>
      <c r="K19" s="20">
        <f>'[5]Presmetka na cena'!O287</f>
        <v>564</v>
      </c>
      <c r="L19" s="20">
        <f>'[5]Presmetka na cena'!P287</f>
        <v>0</v>
      </c>
      <c r="M19" s="20">
        <f>'[5]Presmetka na cena'!Q287</f>
        <v>0</v>
      </c>
      <c r="N19" s="20">
        <f>'[5]Presmetka na cena'!R287</f>
        <v>0</v>
      </c>
      <c r="O19" s="20">
        <f>'[5]Presmetka na cena'!S287</f>
        <v>0</v>
      </c>
      <c r="P19" s="20">
        <f>'[5]Presmetka na cena'!T287</f>
        <v>0</v>
      </c>
      <c r="Q19" s="20">
        <f>'[5]Presmetka na cena'!U287</f>
        <v>0</v>
      </c>
      <c r="R19" s="20">
        <f>'[5]Presmetka na cena'!V287</f>
        <v>0</v>
      </c>
      <c r="S19" s="20">
        <f>'[5]Presmetka na cena'!W287</f>
        <v>0</v>
      </c>
      <c r="T19" s="20">
        <f>'[5]Presmetka na cena'!X287</f>
        <v>0</v>
      </c>
      <c r="U19" s="20">
        <f>'[5]Presmetka na cena'!Y287</f>
        <v>0</v>
      </c>
      <c r="V19" s="20">
        <f>'[5]Presmetka na cena'!Z287</f>
        <v>0</v>
      </c>
      <c r="W19" s="20">
        <f>'[5]Presmetka na cena'!AA287</f>
        <v>0</v>
      </c>
      <c r="X19" s="20">
        <f>'[5]Presmetka na cena'!AB287</f>
        <v>0</v>
      </c>
      <c r="Y19" s="20">
        <f>'[5]Presmetka na cena'!AC287</f>
        <v>0</v>
      </c>
      <c r="Z19" s="20">
        <f>'[5]Presmetka na cena'!AD287</f>
        <v>0</v>
      </c>
      <c r="AA19" s="21">
        <f>'[5]Presmetka na cena'!AE287</f>
        <v>0</v>
      </c>
    </row>
    <row r="20" spans="1:27" ht="15.75" thickTop="1" x14ac:dyDescent="0.25">
      <c r="A20" s="12"/>
      <c r="B20" s="13" t="str">
        <f>[1]VLEZ!K9</f>
        <v>05.07.2022</v>
      </c>
      <c r="C20" s="14" t="s">
        <v>26</v>
      </c>
      <c r="D20" s="15">
        <f>'[6]Presmetka na cena'!H284</f>
        <v>539.94000000000005</v>
      </c>
      <c r="E20" s="15">
        <f>'[6]Presmetka na cena'!I284</f>
        <v>0</v>
      </c>
      <c r="F20" s="15">
        <f>'[6]Presmetka na cena'!J284</f>
        <v>0</v>
      </c>
      <c r="G20" s="15">
        <f>'[6]Presmetka na cena'!K284</f>
        <v>0</v>
      </c>
      <c r="H20" s="15">
        <f>'[6]Presmetka na cena'!L284</f>
        <v>0</v>
      </c>
      <c r="I20" s="15">
        <f>'[6]Presmetka na cena'!M284</f>
        <v>0</v>
      </c>
      <c r="J20" s="15">
        <f>'[6]Presmetka na cena'!N284</f>
        <v>0</v>
      </c>
      <c r="K20" s="15">
        <f>'[6]Presmetka na cena'!O284</f>
        <v>0</v>
      </c>
      <c r="L20" s="15">
        <f>'[6]Presmetka na cena'!P284</f>
        <v>626.30999999999995</v>
      </c>
      <c r="M20" s="15">
        <f>'[6]Presmetka na cena'!Q284</f>
        <v>536.05999999999995</v>
      </c>
      <c r="N20" s="15">
        <f>'[6]Presmetka na cena'!R284</f>
        <v>454.14</v>
      </c>
      <c r="O20" s="15">
        <f>'[6]Presmetka na cena'!S284</f>
        <v>466.17</v>
      </c>
      <c r="P20" s="15">
        <f>'[6]Presmetka na cena'!T284</f>
        <v>400.81333333333333</v>
      </c>
      <c r="Q20" s="15">
        <f>'[6]Presmetka na cena'!U284</f>
        <v>462.15000000000003</v>
      </c>
      <c r="R20" s="15">
        <f>'[6]Presmetka na cena'!V284</f>
        <v>461.42614210217266</v>
      </c>
      <c r="S20" s="15">
        <f>'[6]Presmetka na cena'!W284</f>
        <v>629.36000000000013</v>
      </c>
      <c r="T20" s="15">
        <f>'[6]Presmetka na cena'!X284</f>
        <v>622.59000000000015</v>
      </c>
      <c r="U20" s="15">
        <f>'[6]Presmetka na cena'!Y284</f>
        <v>579.14860914662893</v>
      </c>
      <c r="V20" s="15">
        <f>'[6]Presmetka na cena'!Z284</f>
        <v>0</v>
      </c>
      <c r="W20" s="15">
        <f>'[6]Presmetka na cena'!AA284</f>
        <v>0</v>
      </c>
      <c r="X20" s="15">
        <f>'[6]Presmetka na cena'!AB284</f>
        <v>0</v>
      </c>
      <c r="Y20" s="15">
        <f>'[6]Presmetka na cena'!AC284</f>
        <v>0</v>
      </c>
      <c r="Z20" s="15">
        <f>'[6]Presmetka na cena'!AD284</f>
        <v>0</v>
      </c>
      <c r="AA20" s="16">
        <f>'[6]Presmetka na cena'!AE284</f>
        <v>0</v>
      </c>
    </row>
    <row r="21" spans="1:27" x14ac:dyDescent="0.25">
      <c r="B21" s="17"/>
      <c r="C21" s="14" t="s">
        <v>27</v>
      </c>
      <c r="D21" s="15">
        <f>'[6]Presmetka na cena'!H285</f>
        <v>0</v>
      </c>
      <c r="E21" s="15">
        <f>'[6]Presmetka na cena'!I285</f>
        <v>0</v>
      </c>
      <c r="F21" s="15">
        <f>'[6]Presmetka na cena'!J285</f>
        <v>0</v>
      </c>
      <c r="G21" s="15">
        <f>'[6]Presmetka na cena'!K285</f>
        <v>0</v>
      </c>
      <c r="H21" s="15">
        <f>'[6]Presmetka na cena'!L285</f>
        <v>0</v>
      </c>
      <c r="I21" s="15">
        <f>'[6]Presmetka na cena'!M285</f>
        <v>0</v>
      </c>
      <c r="J21" s="15">
        <f>'[6]Presmetka na cena'!N285</f>
        <v>0</v>
      </c>
      <c r="K21" s="15">
        <f>'[6]Presmetka na cena'!O285</f>
        <v>206.3</v>
      </c>
      <c r="L21" s="15">
        <f>'[6]Presmetka na cena'!P285</f>
        <v>0</v>
      </c>
      <c r="M21" s="15">
        <f>'[6]Presmetka na cena'!Q285</f>
        <v>0</v>
      </c>
      <c r="N21" s="15">
        <f>'[6]Presmetka na cena'!R285</f>
        <v>0</v>
      </c>
      <c r="O21" s="15">
        <f>'[6]Presmetka na cena'!S285</f>
        <v>0</v>
      </c>
      <c r="P21" s="15">
        <f>'[6]Presmetka na cena'!T285</f>
        <v>0</v>
      </c>
      <c r="Q21" s="15">
        <f>'[6]Presmetka na cena'!U285</f>
        <v>0</v>
      </c>
      <c r="R21" s="15">
        <f>'[6]Presmetka na cena'!V285</f>
        <v>0</v>
      </c>
      <c r="S21" s="15">
        <f>'[6]Presmetka na cena'!W285</f>
        <v>0</v>
      </c>
      <c r="T21" s="15">
        <f>'[6]Presmetka na cena'!X285</f>
        <v>0</v>
      </c>
      <c r="U21" s="15">
        <f>'[6]Presmetka na cena'!Y285</f>
        <v>0</v>
      </c>
      <c r="V21" s="15">
        <f>'[6]Presmetka na cena'!Z285</f>
        <v>181.92335184450619</v>
      </c>
      <c r="W21" s="15">
        <f>'[6]Presmetka na cena'!AA285</f>
        <v>155.74347863993026</v>
      </c>
      <c r="X21" s="15">
        <f>'[6]Presmetka na cena'!AB285</f>
        <v>154.97230598669623</v>
      </c>
      <c r="Y21" s="15">
        <f>'[6]Presmetka na cena'!AC285</f>
        <v>145.15448979591838</v>
      </c>
      <c r="Z21" s="15">
        <f>'[6]Presmetka na cena'!AD285</f>
        <v>145.79616015694668</v>
      </c>
      <c r="AA21" s="16">
        <f>'[6]Presmetka na cena'!AE285</f>
        <v>130.56095628415301</v>
      </c>
    </row>
    <row r="22" spans="1:27" x14ac:dyDescent="0.25">
      <c r="B22" s="17"/>
      <c r="C22" s="14" t="s">
        <v>28</v>
      </c>
      <c r="D22" s="15">
        <f>'[6]Presmetka na cena'!H286</f>
        <v>0</v>
      </c>
      <c r="E22" s="15">
        <f>'[6]Presmetka na cena'!I286</f>
        <v>158.66</v>
      </c>
      <c r="F22" s="15">
        <f>'[6]Presmetka na cena'!J286</f>
        <v>153.6</v>
      </c>
      <c r="G22" s="15">
        <f>'[6]Presmetka na cena'!K286</f>
        <v>149.16999999999999</v>
      </c>
      <c r="H22" s="15">
        <f>'[6]Presmetka na cena'!L286</f>
        <v>149.38999999999999</v>
      </c>
      <c r="I22" s="15">
        <f>'[6]Presmetka na cena'!M286</f>
        <v>162.41</v>
      </c>
      <c r="J22" s="15">
        <f>'[6]Presmetka na cena'!N286</f>
        <v>190.24</v>
      </c>
      <c r="K22" s="15">
        <f>'[6]Presmetka na cena'!O286</f>
        <v>0</v>
      </c>
      <c r="L22" s="15">
        <f>'[6]Presmetka na cena'!P286</f>
        <v>0</v>
      </c>
      <c r="M22" s="15">
        <f>'[6]Presmetka na cena'!Q286</f>
        <v>0</v>
      </c>
      <c r="N22" s="15">
        <f>'[6]Presmetka na cena'!R286</f>
        <v>0</v>
      </c>
      <c r="O22" s="15">
        <f>'[6]Presmetka na cena'!S286</f>
        <v>0</v>
      </c>
      <c r="P22" s="15">
        <f>'[6]Presmetka na cena'!T286</f>
        <v>0</v>
      </c>
      <c r="Q22" s="15">
        <f>'[6]Presmetka na cena'!U286</f>
        <v>0</v>
      </c>
      <c r="R22" s="15">
        <f>'[6]Presmetka na cena'!V286</f>
        <v>0</v>
      </c>
      <c r="S22" s="15">
        <f>'[6]Presmetka na cena'!W286</f>
        <v>0</v>
      </c>
      <c r="T22" s="15">
        <f>'[6]Presmetka na cena'!X286</f>
        <v>0</v>
      </c>
      <c r="U22" s="15">
        <f>'[6]Presmetka na cena'!Y286</f>
        <v>0</v>
      </c>
      <c r="V22" s="15">
        <f>'[6]Presmetka na cena'!Z286</f>
        <v>0</v>
      </c>
      <c r="W22" s="15">
        <f>'[6]Presmetka na cena'!AA286</f>
        <v>0</v>
      </c>
      <c r="X22" s="15">
        <f>'[6]Presmetka na cena'!AB286</f>
        <v>0</v>
      </c>
      <c r="Y22" s="15">
        <f>'[6]Presmetka na cena'!AC286</f>
        <v>0</v>
      </c>
      <c r="Z22" s="15">
        <f>'[6]Presmetka na cena'!AD286</f>
        <v>0</v>
      </c>
      <c r="AA22" s="16">
        <f>'[6]Presmetka na cena'!AE286</f>
        <v>0</v>
      </c>
    </row>
    <row r="23" spans="1:27" ht="15.75" thickBot="1" x14ac:dyDescent="0.3">
      <c r="B23" s="18"/>
      <c r="C23" s="19" t="s">
        <v>29</v>
      </c>
      <c r="D23" s="20">
        <f>'[6]Presmetka na cena'!H287</f>
        <v>0</v>
      </c>
      <c r="E23" s="20">
        <f>'[6]Presmetka na cena'!I287</f>
        <v>475.97</v>
      </c>
      <c r="F23" s="20">
        <f>'[6]Presmetka na cena'!J287</f>
        <v>460.79</v>
      </c>
      <c r="G23" s="20">
        <f>'[6]Presmetka na cena'!K287</f>
        <v>447.51</v>
      </c>
      <c r="H23" s="20">
        <f>'[6]Presmetka na cena'!L287</f>
        <v>448.16</v>
      </c>
      <c r="I23" s="20">
        <f>'[6]Presmetka na cena'!M287</f>
        <v>487.23</v>
      </c>
      <c r="J23" s="20">
        <f>'[6]Presmetka na cena'!N287</f>
        <v>570.71</v>
      </c>
      <c r="K23" s="20">
        <f>'[6]Presmetka na cena'!O287</f>
        <v>0</v>
      </c>
      <c r="L23" s="20">
        <f>'[6]Presmetka na cena'!P287</f>
        <v>0</v>
      </c>
      <c r="M23" s="20">
        <f>'[6]Presmetka na cena'!Q287</f>
        <v>0</v>
      </c>
      <c r="N23" s="20">
        <f>'[6]Presmetka na cena'!R287</f>
        <v>0</v>
      </c>
      <c r="O23" s="20">
        <f>'[6]Presmetka na cena'!S287</f>
        <v>0</v>
      </c>
      <c r="P23" s="20">
        <f>'[6]Presmetka na cena'!T287</f>
        <v>0</v>
      </c>
      <c r="Q23" s="20">
        <f>'[6]Presmetka na cena'!U287</f>
        <v>0</v>
      </c>
      <c r="R23" s="20">
        <f>'[6]Presmetka na cena'!V287</f>
        <v>0</v>
      </c>
      <c r="S23" s="20">
        <f>'[6]Presmetka na cena'!W287</f>
        <v>0</v>
      </c>
      <c r="T23" s="20">
        <f>'[6]Presmetka na cena'!X287</f>
        <v>0</v>
      </c>
      <c r="U23" s="20">
        <f>'[6]Presmetka na cena'!Y287</f>
        <v>0</v>
      </c>
      <c r="V23" s="20">
        <f>'[6]Presmetka na cena'!Z287</f>
        <v>0</v>
      </c>
      <c r="W23" s="20">
        <f>'[6]Presmetka na cena'!AA287</f>
        <v>0</v>
      </c>
      <c r="X23" s="20">
        <f>'[6]Presmetka na cena'!AB287</f>
        <v>0</v>
      </c>
      <c r="Y23" s="20">
        <f>'[6]Presmetka na cena'!AC287</f>
        <v>0</v>
      </c>
      <c r="Z23" s="20">
        <f>'[6]Presmetka na cena'!AD287</f>
        <v>0</v>
      </c>
      <c r="AA23" s="21">
        <f>'[6]Presmetka na cena'!AE287</f>
        <v>0</v>
      </c>
    </row>
    <row r="24" spans="1:27" ht="15.75" thickTop="1" x14ac:dyDescent="0.25">
      <c r="A24" s="12"/>
      <c r="B24" s="13" t="str">
        <f>[1]VLEZ!K10</f>
        <v>06.07.2022</v>
      </c>
      <c r="C24" s="14" t="s">
        <v>26</v>
      </c>
      <c r="D24" s="15">
        <f>'[7]Presmetka na cena'!H284</f>
        <v>0</v>
      </c>
      <c r="E24" s="15">
        <f>'[7]Presmetka na cena'!I284</f>
        <v>0</v>
      </c>
      <c r="F24" s="15">
        <f>'[7]Presmetka na cena'!J284</f>
        <v>0</v>
      </c>
      <c r="G24" s="15">
        <f>'[7]Presmetka na cena'!K284</f>
        <v>0</v>
      </c>
      <c r="H24" s="15">
        <f>'[7]Presmetka na cena'!L284</f>
        <v>0</v>
      </c>
      <c r="I24" s="15">
        <f>'[7]Presmetka na cena'!M284</f>
        <v>0</v>
      </c>
      <c r="J24" s="15">
        <f>'[7]Presmetka na cena'!N284</f>
        <v>0</v>
      </c>
      <c r="K24" s="15">
        <f>'[7]Presmetka na cena'!O284</f>
        <v>0</v>
      </c>
      <c r="L24" s="15">
        <f>'[7]Presmetka na cena'!P284</f>
        <v>0</v>
      </c>
      <c r="M24" s="15">
        <f>'[7]Presmetka na cena'!Q284</f>
        <v>0</v>
      </c>
      <c r="N24" s="15">
        <f>'[7]Presmetka na cena'!R284</f>
        <v>0</v>
      </c>
      <c r="O24" s="15">
        <f>'[7]Presmetka na cena'!S284</f>
        <v>0</v>
      </c>
      <c r="P24" s="15">
        <f>'[7]Presmetka na cena'!T284</f>
        <v>0</v>
      </c>
      <c r="Q24" s="15">
        <f>'[7]Presmetka na cena'!U284</f>
        <v>0</v>
      </c>
      <c r="R24" s="15">
        <f>'[7]Presmetka na cena'!V284</f>
        <v>0</v>
      </c>
      <c r="S24" s="15">
        <f>'[7]Presmetka na cena'!W284</f>
        <v>0</v>
      </c>
      <c r="T24" s="15">
        <f>'[7]Presmetka na cena'!X284</f>
        <v>0</v>
      </c>
      <c r="U24" s="15">
        <f>'[7]Presmetka na cena'!Y284</f>
        <v>0</v>
      </c>
      <c r="V24" s="15">
        <f>'[7]Presmetka na cena'!Z284</f>
        <v>0</v>
      </c>
      <c r="W24" s="15">
        <f>'[7]Presmetka na cena'!AA284</f>
        <v>0</v>
      </c>
      <c r="X24" s="15">
        <f>'[7]Presmetka na cena'!AB284</f>
        <v>0</v>
      </c>
      <c r="Y24" s="15">
        <f>'[7]Presmetka na cena'!AC284</f>
        <v>0</v>
      </c>
      <c r="Z24" s="15">
        <f>'[7]Presmetka na cena'!AD284</f>
        <v>0</v>
      </c>
      <c r="AA24" s="16">
        <f>'[7]Presmetka na cena'!AE284</f>
        <v>0</v>
      </c>
    </row>
    <row r="25" spans="1:27" x14ac:dyDescent="0.25">
      <c r="B25" s="17"/>
      <c r="C25" s="14" t="s">
        <v>27</v>
      </c>
      <c r="D25" s="15">
        <f>'[7]Presmetka na cena'!H285</f>
        <v>175.7</v>
      </c>
      <c r="E25" s="15">
        <f>'[7]Presmetka na cena'!I285</f>
        <v>0</v>
      </c>
      <c r="F25" s="15">
        <f>'[7]Presmetka na cena'!J285</f>
        <v>0</v>
      </c>
      <c r="G25" s="15">
        <f>'[7]Presmetka na cena'!K285</f>
        <v>0</v>
      </c>
      <c r="H25" s="15">
        <f>'[7]Presmetka na cena'!L285</f>
        <v>0</v>
      </c>
      <c r="I25" s="15">
        <f>'[7]Presmetka na cena'!M285</f>
        <v>0</v>
      </c>
      <c r="J25" s="15">
        <f>'[7]Presmetka na cena'!N285</f>
        <v>0</v>
      </c>
      <c r="K25" s="15">
        <f>'[7]Presmetka na cena'!O285</f>
        <v>206.95</v>
      </c>
      <c r="L25" s="15">
        <f>'[7]Presmetka na cena'!P285</f>
        <v>200.3</v>
      </c>
      <c r="M25" s="15">
        <f>'[7]Presmetka na cena'!Q285</f>
        <v>194.85000000000002</v>
      </c>
      <c r="N25" s="15">
        <f>'[7]Presmetka na cena'!R285</f>
        <v>166.21999999999997</v>
      </c>
      <c r="O25" s="15">
        <f>'[7]Presmetka na cena'!S285</f>
        <v>104.57293470392356</v>
      </c>
      <c r="P25" s="15">
        <f>'[7]Presmetka na cena'!T285</f>
        <v>127.88230252591617</v>
      </c>
      <c r="Q25" s="15">
        <f>'[7]Presmetka na cena'!U285</f>
        <v>122.24521765977154</v>
      </c>
      <c r="R25" s="15">
        <f>'[7]Presmetka na cena'!V285</f>
        <v>120.31734281437127</v>
      </c>
      <c r="S25" s="15">
        <f>'[7]Presmetka na cena'!W285</f>
        <v>123.02173841059602</v>
      </c>
      <c r="T25" s="15">
        <f>'[7]Presmetka na cena'!X285</f>
        <v>121.14017029328286</v>
      </c>
      <c r="U25" s="15">
        <f>'[7]Presmetka na cena'!Y285</f>
        <v>123.45</v>
      </c>
      <c r="V25" s="15">
        <f>'[7]Presmetka na cena'!Z285</f>
        <v>135.30820469798655</v>
      </c>
      <c r="W25" s="15">
        <f>'[7]Presmetka na cena'!AA285</f>
        <v>147.6712737920937</v>
      </c>
      <c r="X25" s="15">
        <f>'[7]Presmetka na cena'!AB285</f>
        <v>135.73300109130594</v>
      </c>
      <c r="Y25" s="15">
        <f>'[7]Presmetka na cena'!AC285</f>
        <v>144.00707736389685</v>
      </c>
      <c r="Z25" s="15">
        <f>'[7]Presmetka na cena'!AD285</f>
        <v>145.86131504257332</v>
      </c>
      <c r="AA25" s="16">
        <f>'[7]Presmetka na cena'!AE285</f>
        <v>138.2407411222068</v>
      </c>
    </row>
    <row r="26" spans="1:27" x14ac:dyDescent="0.25">
      <c r="B26" s="17"/>
      <c r="C26" s="14" t="s">
        <v>28</v>
      </c>
      <c r="D26" s="15">
        <f>'[7]Presmetka na cena'!H286</f>
        <v>0</v>
      </c>
      <c r="E26" s="15">
        <f>'[7]Presmetka na cena'!I286</f>
        <v>152.57</v>
      </c>
      <c r="F26" s="15">
        <f>'[7]Presmetka na cena'!J286</f>
        <v>140.71</v>
      </c>
      <c r="G26" s="15">
        <f>'[7]Presmetka na cena'!K286</f>
        <v>139.83000000000001</v>
      </c>
      <c r="H26" s="15">
        <f>'[7]Presmetka na cena'!L286</f>
        <v>149.81</v>
      </c>
      <c r="I26" s="15">
        <f>'[7]Presmetka na cena'!M286</f>
        <v>161.4</v>
      </c>
      <c r="J26" s="15">
        <f>'[7]Presmetka na cena'!N286</f>
        <v>194.92</v>
      </c>
      <c r="K26" s="15">
        <f>'[7]Presmetka na cena'!O286</f>
        <v>0</v>
      </c>
      <c r="L26" s="15">
        <f>'[7]Presmetka na cena'!P286</f>
        <v>0</v>
      </c>
      <c r="M26" s="15">
        <f>'[7]Presmetka na cena'!Q286</f>
        <v>0</v>
      </c>
      <c r="N26" s="15">
        <f>'[7]Presmetka na cena'!R286</f>
        <v>0</v>
      </c>
      <c r="O26" s="15">
        <f>'[7]Presmetka na cena'!S286</f>
        <v>0</v>
      </c>
      <c r="P26" s="15">
        <f>'[7]Presmetka na cena'!T286</f>
        <v>0</v>
      </c>
      <c r="Q26" s="15">
        <f>'[7]Presmetka na cena'!U286</f>
        <v>0</v>
      </c>
      <c r="R26" s="15">
        <f>'[7]Presmetka na cena'!V286</f>
        <v>0</v>
      </c>
      <c r="S26" s="15">
        <f>'[7]Presmetka na cena'!W286</f>
        <v>0</v>
      </c>
      <c r="T26" s="15">
        <f>'[7]Presmetka na cena'!X286</f>
        <v>0</v>
      </c>
      <c r="U26" s="15">
        <f>'[7]Presmetka na cena'!Y286</f>
        <v>0</v>
      </c>
      <c r="V26" s="15">
        <f>'[7]Presmetka na cena'!Z286</f>
        <v>0</v>
      </c>
      <c r="W26" s="15">
        <f>'[7]Presmetka na cena'!AA286</f>
        <v>0</v>
      </c>
      <c r="X26" s="15">
        <f>'[7]Presmetka na cena'!AB286</f>
        <v>0</v>
      </c>
      <c r="Y26" s="15">
        <f>'[7]Presmetka na cena'!AC286</f>
        <v>0</v>
      </c>
      <c r="Z26" s="15">
        <f>'[7]Presmetka na cena'!AD286</f>
        <v>0</v>
      </c>
      <c r="AA26" s="16">
        <f>'[7]Presmetka na cena'!AE286</f>
        <v>0</v>
      </c>
    </row>
    <row r="27" spans="1:27" ht="15.75" thickBot="1" x14ac:dyDescent="0.3">
      <c r="B27" s="18"/>
      <c r="C27" s="19" t="s">
        <v>29</v>
      </c>
      <c r="D27" s="20">
        <f>'[7]Presmetka na cena'!H287</f>
        <v>0</v>
      </c>
      <c r="E27" s="20">
        <f>'[7]Presmetka na cena'!I287</f>
        <v>457.7</v>
      </c>
      <c r="F27" s="20">
        <f>'[7]Presmetka na cena'!J287</f>
        <v>422.13</v>
      </c>
      <c r="G27" s="20">
        <f>'[7]Presmetka na cena'!K287</f>
        <v>419.49</v>
      </c>
      <c r="H27" s="20">
        <f>'[7]Presmetka na cena'!L287</f>
        <v>449.43</v>
      </c>
      <c r="I27" s="20">
        <f>'[7]Presmetka na cena'!M287</f>
        <v>484.19</v>
      </c>
      <c r="J27" s="20">
        <f>'[7]Presmetka na cena'!N287</f>
        <v>584.75</v>
      </c>
      <c r="K27" s="20">
        <f>'[7]Presmetka na cena'!O287</f>
        <v>0</v>
      </c>
      <c r="L27" s="20">
        <f>'[7]Presmetka na cena'!P287</f>
        <v>0</v>
      </c>
      <c r="M27" s="20">
        <f>'[7]Presmetka na cena'!Q287</f>
        <v>0</v>
      </c>
      <c r="N27" s="20">
        <f>'[7]Presmetka na cena'!R287</f>
        <v>0</v>
      </c>
      <c r="O27" s="20">
        <f>'[7]Presmetka na cena'!S287</f>
        <v>0</v>
      </c>
      <c r="P27" s="20">
        <f>'[7]Presmetka na cena'!T287</f>
        <v>0</v>
      </c>
      <c r="Q27" s="20">
        <f>'[7]Presmetka na cena'!U287</f>
        <v>0</v>
      </c>
      <c r="R27" s="20">
        <f>'[7]Presmetka na cena'!V287</f>
        <v>0</v>
      </c>
      <c r="S27" s="20">
        <f>'[7]Presmetka na cena'!W287</f>
        <v>0</v>
      </c>
      <c r="T27" s="20">
        <f>'[7]Presmetka na cena'!X287</f>
        <v>0</v>
      </c>
      <c r="U27" s="20">
        <f>'[7]Presmetka na cena'!Y287</f>
        <v>0</v>
      </c>
      <c r="V27" s="20">
        <f>'[7]Presmetka na cena'!Z287</f>
        <v>0</v>
      </c>
      <c r="W27" s="20">
        <f>'[7]Presmetka na cena'!AA287</f>
        <v>0</v>
      </c>
      <c r="X27" s="20">
        <f>'[7]Presmetka na cena'!AB287</f>
        <v>0</v>
      </c>
      <c r="Y27" s="20">
        <f>'[7]Presmetka na cena'!AC287</f>
        <v>0</v>
      </c>
      <c r="Z27" s="20">
        <f>'[7]Presmetka na cena'!AD287</f>
        <v>0</v>
      </c>
      <c r="AA27" s="21">
        <f>'[7]Presmetka na cena'!AE287</f>
        <v>0</v>
      </c>
    </row>
    <row r="28" spans="1:27" ht="15.75" thickTop="1" x14ac:dyDescent="0.25">
      <c r="A28" s="12"/>
      <c r="B28" s="13" t="str">
        <f>[1]VLEZ!K11</f>
        <v>07.07.2022</v>
      </c>
      <c r="C28" s="14" t="s">
        <v>26</v>
      </c>
      <c r="D28" s="15">
        <f>'[8]Presmetka na cena'!H284</f>
        <v>0</v>
      </c>
      <c r="E28" s="15">
        <f>'[8]Presmetka na cena'!I284</f>
        <v>0</v>
      </c>
      <c r="F28" s="15">
        <f>'[8]Presmetka na cena'!J284</f>
        <v>0</v>
      </c>
      <c r="G28" s="15">
        <f>'[8]Presmetka na cena'!K284</f>
        <v>0</v>
      </c>
      <c r="H28" s="15">
        <f>'[8]Presmetka na cena'!L284</f>
        <v>0</v>
      </c>
      <c r="I28" s="15">
        <f>'[8]Presmetka na cena'!M284</f>
        <v>0</v>
      </c>
      <c r="J28" s="15">
        <f>'[8]Presmetka na cena'!N284</f>
        <v>0</v>
      </c>
      <c r="K28" s="15">
        <f>'[8]Presmetka na cena'!O284</f>
        <v>0</v>
      </c>
      <c r="L28" s="15">
        <f>'[8]Presmetka na cena'!P284</f>
        <v>0</v>
      </c>
      <c r="M28" s="15">
        <f>'[8]Presmetka na cena'!Q284</f>
        <v>0</v>
      </c>
      <c r="N28" s="15">
        <f>'[8]Presmetka na cena'!R284</f>
        <v>0</v>
      </c>
      <c r="O28" s="15">
        <f>'[8]Presmetka na cena'!S284</f>
        <v>0</v>
      </c>
      <c r="P28" s="15">
        <f>'[8]Presmetka na cena'!T284</f>
        <v>0</v>
      </c>
      <c r="Q28" s="15">
        <f>'[8]Presmetka na cena'!U284</f>
        <v>0</v>
      </c>
      <c r="R28" s="15">
        <f>'[8]Presmetka na cena'!V284</f>
        <v>0</v>
      </c>
      <c r="S28" s="15">
        <f>'[8]Presmetka na cena'!W284</f>
        <v>0</v>
      </c>
      <c r="T28" s="15">
        <f>'[8]Presmetka na cena'!X284</f>
        <v>0</v>
      </c>
      <c r="U28" s="15">
        <f>'[8]Presmetka na cena'!Y284</f>
        <v>0</v>
      </c>
      <c r="V28" s="15">
        <f>'[8]Presmetka na cena'!Z284</f>
        <v>0</v>
      </c>
      <c r="W28" s="15">
        <f>'[8]Presmetka na cena'!AA284</f>
        <v>0</v>
      </c>
      <c r="X28" s="15">
        <f>'[8]Presmetka na cena'!AB284</f>
        <v>0</v>
      </c>
      <c r="Y28" s="15">
        <f>'[8]Presmetka na cena'!AC284</f>
        <v>0</v>
      </c>
      <c r="Z28" s="15">
        <f>'[8]Presmetka na cena'!AD284</f>
        <v>0</v>
      </c>
      <c r="AA28" s="16">
        <f>'[8]Presmetka na cena'!AE284</f>
        <v>0</v>
      </c>
    </row>
    <row r="29" spans="1:27" x14ac:dyDescent="0.25">
      <c r="B29" s="17"/>
      <c r="C29" s="14" t="s">
        <v>27</v>
      </c>
      <c r="D29" s="15">
        <f>'[8]Presmetka na cena'!H285</f>
        <v>138.49</v>
      </c>
      <c r="E29" s="15">
        <f>'[8]Presmetka na cena'!I285</f>
        <v>0</v>
      </c>
      <c r="F29" s="15">
        <f>'[8]Presmetka na cena'!J285</f>
        <v>0</v>
      </c>
      <c r="G29" s="15">
        <f>'[8]Presmetka na cena'!K285</f>
        <v>0</v>
      </c>
      <c r="H29" s="15">
        <f>'[8]Presmetka na cena'!L285</f>
        <v>0</v>
      </c>
      <c r="I29" s="15">
        <f>'[8]Presmetka na cena'!M285</f>
        <v>0</v>
      </c>
      <c r="J29" s="15">
        <f>'[8]Presmetka na cena'!N285</f>
        <v>0</v>
      </c>
      <c r="K29" s="15">
        <f>'[8]Presmetka na cena'!O285</f>
        <v>191.17</v>
      </c>
      <c r="L29" s="15">
        <f>'[8]Presmetka na cena'!P285</f>
        <v>182.21</v>
      </c>
      <c r="M29" s="15">
        <f>'[8]Presmetka na cena'!Q285</f>
        <v>157.33000000000001</v>
      </c>
      <c r="N29" s="15">
        <f>'[8]Presmetka na cena'!R285</f>
        <v>179.82999999999996</v>
      </c>
      <c r="O29" s="15">
        <f>'[8]Presmetka na cena'!S285</f>
        <v>174.34325911890099</v>
      </c>
      <c r="P29" s="15">
        <f>'[8]Presmetka na cena'!T285</f>
        <v>151.84422367638311</v>
      </c>
      <c r="Q29" s="15">
        <f>'[8]Presmetka na cena'!U285</f>
        <v>118.22043256997455</v>
      </c>
      <c r="R29" s="15">
        <f>'[8]Presmetka na cena'!V285</f>
        <v>119.04698775944652</v>
      </c>
      <c r="S29" s="15">
        <f>'[8]Presmetka na cena'!W285</f>
        <v>128.32891625615764</v>
      </c>
      <c r="T29" s="15">
        <f>'[8]Presmetka na cena'!X285</f>
        <v>151.42519550080343</v>
      </c>
      <c r="U29" s="15">
        <f>'[8]Presmetka na cena'!Y285</f>
        <v>168.87813852813855</v>
      </c>
      <c r="V29" s="15">
        <f>'[8]Presmetka na cena'!Z285</f>
        <v>164.16156893819337</v>
      </c>
      <c r="W29" s="15">
        <f>'[8]Presmetka na cena'!AA285</f>
        <v>187.25534287307192</v>
      </c>
      <c r="X29" s="15">
        <f>'[8]Presmetka na cena'!AB285</f>
        <v>152.45739130434782</v>
      </c>
      <c r="Y29" s="15">
        <f>'[8]Presmetka na cena'!AC285</f>
        <v>146.3284300341297</v>
      </c>
      <c r="Z29" s="15">
        <f>'[8]Presmetka na cena'!AD285</f>
        <v>153.59813295615274</v>
      </c>
      <c r="AA29" s="16">
        <f>'[8]Presmetka na cena'!AE285</f>
        <v>152.33293837695905</v>
      </c>
    </row>
    <row r="30" spans="1:27" x14ac:dyDescent="0.25">
      <c r="B30" s="17"/>
      <c r="C30" s="14" t="s">
        <v>28</v>
      </c>
      <c r="D30" s="15">
        <f>'[8]Presmetka na cena'!H286</f>
        <v>0</v>
      </c>
      <c r="E30" s="15">
        <f>'[8]Presmetka na cena'!I286</f>
        <v>98.07</v>
      </c>
      <c r="F30" s="15">
        <f>'[8]Presmetka na cena'!J286</f>
        <v>92.89</v>
      </c>
      <c r="G30" s="15">
        <f>'[8]Presmetka na cena'!K286</f>
        <v>90.83</v>
      </c>
      <c r="H30" s="15">
        <f>'[8]Presmetka na cena'!L286</f>
        <v>88.15</v>
      </c>
      <c r="I30" s="15">
        <f>'[8]Presmetka na cena'!M286</f>
        <v>108.82</v>
      </c>
      <c r="J30" s="15">
        <f>'[8]Presmetka na cena'!N286</f>
        <v>218.42</v>
      </c>
      <c r="K30" s="15">
        <f>'[8]Presmetka na cena'!O286</f>
        <v>0</v>
      </c>
      <c r="L30" s="15">
        <f>'[8]Presmetka na cena'!P286</f>
        <v>0</v>
      </c>
      <c r="M30" s="15">
        <f>'[8]Presmetka na cena'!Q286</f>
        <v>0</v>
      </c>
      <c r="N30" s="15">
        <f>'[8]Presmetka na cena'!R286</f>
        <v>0</v>
      </c>
      <c r="O30" s="15">
        <f>'[8]Presmetka na cena'!S286</f>
        <v>0</v>
      </c>
      <c r="P30" s="15">
        <f>'[8]Presmetka na cena'!T286</f>
        <v>0</v>
      </c>
      <c r="Q30" s="15">
        <f>'[8]Presmetka na cena'!U286</f>
        <v>0</v>
      </c>
      <c r="R30" s="15">
        <f>'[8]Presmetka na cena'!V286</f>
        <v>0</v>
      </c>
      <c r="S30" s="15">
        <f>'[8]Presmetka na cena'!W286</f>
        <v>0</v>
      </c>
      <c r="T30" s="15">
        <f>'[8]Presmetka na cena'!X286</f>
        <v>0</v>
      </c>
      <c r="U30" s="15">
        <f>'[8]Presmetka na cena'!Y286</f>
        <v>0</v>
      </c>
      <c r="V30" s="15">
        <f>'[8]Presmetka na cena'!Z286</f>
        <v>0</v>
      </c>
      <c r="W30" s="15">
        <f>'[8]Presmetka na cena'!AA286</f>
        <v>0</v>
      </c>
      <c r="X30" s="15">
        <f>'[8]Presmetka na cena'!AB286</f>
        <v>0</v>
      </c>
      <c r="Y30" s="15">
        <f>'[8]Presmetka na cena'!AC286</f>
        <v>0</v>
      </c>
      <c r="Z30" s="15">
        <f>'[8]Presmetka na cena'!AD286</f>
        <v>0</v>
      </c>
      <c r="AA30" s="16">
        <f>'[8]Presmetka na cena'!AE286</f>
        <v>0</v>
      </c>
    </row>
    <row r="31" spans="1:27" ht="15.75" thickBot="1" x14ac:dyDescent="0.3">
      <c r="B31" s="18"/>
      <c r="C31" s="19" t="s">
        <v>29</v>
      </c>
      <c r="D31" s="20">
        <f>'[8]Presmetka na cena'!H287</f>
        <v>0</v>
      </c>
      <c r="E31" s="20">
        <f>'[8]Presmetka na cena'!I287</f>
        <v>294.2</v>
      </c>
      <c r="F31" s="20">
        <f>'[8]Presmetka na cena'!J287</f>
        <v>278.67</v>
      </c>
      <c r="G31" s="20">
        <f>'[8]Presmetka na cena'!K287</f>
        <v>272.48</v>
      </c>
      <c r="H31" s="20">
        <f>'[8]Presmetka na cena'!L287</f>
        <v>264.44</v>
      </c>
      <c r="I31" s="20">
        <f>'[8]Presmetka na cena'!M287</f>
        <v>326.45999999999998</v>
      </c>
      <c r="J31" s="20">
        <f>'[8]Presmetka na cena'!N287</f>
        <v>655.26</v>
      </c>
      <c r="K31" s="20">
        <f>'[8]Presmetka na cena'!O287</f>
        <v>0</v>
      </c>
      <c r="L31" s="20">
        <f>'[8]Presmetka na cena'!P287</f>
        <v>0</v>
      </c>
      <c r="M31" s="20">
        <f>'[8]Presmetka na cena'!Q287</f>
        <v>0</v>
      </c>
      <c r="N31" s="20">
        <f>'[8]Presmetka na cena'!R287</f>
        <v>0</v>
      </c>
      <c r="O31" s="20">
        <f>'[8]Presmetka na cena'!S287</f>
        <v>0</v>
      </c>
      <c r="P31" s="20">
        <f>'[8]Presmetka na cena'!T287</f>
        <v>0</v>
      </c>
      <c r="Q31" s="20">
        <f>'[8]Presmetka na cena'!U287</f>
        <v>0</v>
      </c>
      <c r="R31" s="20">
        <f>'[8]Presmetka na cena'!V287</f>
        <v>0</v>
      </c>
      <c r="S31" s="20">
        <f>'[8]Presmetka na cena'!W287</f>
        <v>0</v>
      </c>
      <c r="T31" s="20">
        <f>'[8]Presmetka na cena'!X287</f>
        <v>0</v>
      </c>
      <c r="U31" s="20">
        <f>'[8]Presmetka na cena'!Y287</f>
        <v>0</v>
      </c>
      <c r="V31" s="20">
        <f>'[8]Presmetka na cena'!Z287</f>
        <v>0</v>
      </c>
      <c r="W31" s="20">
        <f>'[8]Presmetka na cena'!AA287</f>
        <v>0</v>
      </c>
      <c r="X31" s="20">
        <f>'[8]Presmetka na cena'!AB287</f>
        <v>0</v>
      </c>
      <c r="Y31" s="20">
        <f>'[8]Presmetka na cena'!AC287</f>
        <v>0</v>
      </c>
      <c r="Z31" s="20">
        <f>'[8]Presmetka na cena'!AD287</f>
        <v>0</v>
      </c>
      <c r="AA31" s="21">
        <f>'[8]Presmetka na cena'!AE287</f>
        <v>0</v>
      </c>
    </row>
    <row r="32" spans="1:27" ht="15.75" thickTop="1" x14ac:dyDescent="0.25">
      <c r="A32" s="12"/>
      <c r="B32" s="13" t="str">
        <f>[1]VLEZ!K12</f>
        <v>08.07.2022</v>
      </c>
      <c r="C32" s="14" t="s">
        <v>26</v>
      </c>
      <c r="D32" s="15">
        <f>'[9]Presmetka na cena'!H284</f>
        <v>0</v>
      </c>
      <c r="E32" s="15">
        <f>'[9]Presmetka na cena'!I284</f>
        <v>0</v>
      </c>
      <c r="F32" s="15">
        <f>'[9]Presmetka na cena'!J284</f>
        <v>0</v>
      </c>
      <c r="G32" s="15">
        <f>'[9]Presmetka na cena'!K284</f>
        <v>0</v>
      </c>
      <c r="H32" s="15">
        <f>'[9]Presmetka na cena'!L284</f>
        <v>0</v>
      </c>
      <c r="I32" s="15">
        <f>'[9]Presmetka na cena'!M284</f>
        <v>0</v>
      </c>
      <c r="J32" s="15">
        <f>'[9]Presmetka na cena'!N284</f>
        <v>0</v>
      </c>
      <c r="K32" s="15">
        <f>'[9]Presmetka na cena'!O284</f>
        <v>0</v>
      </c>
      <c r="L32" s="15">
        <f>'[9]Presmetka na cena'!P284</f>
        <v>0</v>
      </c>
      <c r="M32" s="15">
        <f>'[9]Presmetka na cena'!Q284</f>
        <v>0</v>
      </c>
      <c r="N32" s="15">
        <f>'[9]Presmetka na cena'!R284</f>
        <v>0</v>
      </c>
      <c r="O32" s="15">
        <f>'[9]Presmetka na cena'!S284</f>
        <v>0</v>
      </c>
      <c r="P32" s="15">
        <f>'[9]Presmetka na cena'!T284</f>
        <v>0</v>
      </c>
      <c r="Q32" s="15">
        <f>'[9]Presmetka na cena'!U284</f>
        <v>0</v>
      </c>
      <c r="R32" s="15">
        <f>'[9]Presmetka na cena'!V284</f>
        <v>0</v>
      </c>
      <c r="S32" s="15">
        <f>'[9]Presmetka na cena'!W284</f>
        <v>0</v>
      </c>
      <c r="T32" s="15">
        <f>'[9]Presmetka na cena'!X284</f>
        <v>0</v>
      </c>
      <c r="U32" s="15">
        <f>'[9]Presmetka na cena'!Y284</f>
        <v>0</v>
      </c>
      <c r="V32" s="15">
        <f>'[9]Presmetka na cena'!Z284</f>
        <v>0</v>
      </c>
      <c r="W32" s="15">
        <f>'[9]Presmetka na cena'!AA284</f>
        <v>0</v>
      </c>
      <c r="X32" s="15">
        <f>'[9]Presmetka na cena'!AB284</f>
        <v>0</v>
      </c>
      <c r="Y32" s="15">
        <f>'[9]Presmetka na cena'!AC284</f>
        <v>0</v>
      </c>
      <c r="Z32" s="15">
        <f>'[9]Presmetka na cena'!AD284</f>
        <v>0</v>
      </c>
      <c r="AA32" s="16">
        <f>'[9]Presmetka na cena'!AE284</f>
        <v>0</v>
      </c>
    </row>
    <row r="33" spans="1:27" x14ac:dyDescent="0.25">
      <c r="B33" s="17"/>
      <c r="C33" s="14" t="s">
        <v>27</v>
      </c>
      <c r="D33" s="15">
        <f>'[9]Presmetka na cena'!H285</f>
        <v>106.16000000000001</v>
      </c>
      <c r="E33" s="15">
        <f>'[9]Presmetka na cena'!I285</f>
        <v>0</v>
      </c>
      <c r="F33" s="15">
        <f>'[9]Presmetka na cena'!J285</f>
        <v>0</v>
      </c>
      <c r="G33" s="15">
        <f>'[9]Presmetka na cena'!K285</f>
        <v>0</v>
      </c>
      <c r="H33" s="15">
        <f>'[9]Presmetka na cena'!L285</f>
        <v>0</v>
      </c>
      <c r="I33" s="15">
        <f>'[9]Presmetka na cena'!M285</f>
        <v>0</v>
      </c>
      <c r="J33" s="15">
        <f>'[9]Presmetka na cena'!N285</f>
        <v>183.36</v>
      </c>
      <c r="K33" s="15">
        <f>'[9]Presmetka na cena'!O285</f>
        <v>205.47</v>
      </c>
      <c r="L33" s="15">
        <f>'[9]Presmetka na cena'!P285</f>
        <v>209.83</v>
      </c>
      <c r="M33" s="15">
        <f>'[9]Presmetka na cena'!Q285</f>
        <v>170.34999999999997</v>
      </c>
      <c r="N33" s="15">
        <f>'[9]Presmetka na cena'!R285</f>
        <v>154.79</v>
      </c>
      <c r="O33" s="15">
        <f>'[9]Presmetka na cena'!S285</f>
        <v>108.32583297273906</v>
      </c>
      <c r="P33" s="15">
        <f>'[9]Presmetka na cena'!T285</f>
        <v>75.35049455401824</v>
      </c>
      <c r="Q33" s="15">
        <f>'[9]Presmetka na cena'!U285</f>
        <v>76.749913951191985</v>
      </c>
      <c r="R33" s="15">
        <f>'[9]Presmetka na cena'!V285</f>
        <v>63.883981476187756</v>
      </c>
      <c r="S33" s="15">
        <f>'[9]Presmetka na cena'!W285</f>
        <v>56.299770261646465</v>
      </c>
      <c r="T33" s="15">
        <f>'[9]Presmetka na cena'!X285</f>
        <v>103.12</v>
      </c>
      <c r="U33" s="15">
        <f>'[9]Presmetka na cena'!Y285</f>
        <v>124.11</v>
      </c>
      <c r="V33" s="15">
        <f>'[9]Presmetka na cena'!Z285</f>
        <v>151.24</v>
      </c>
      <c r="W33" s="15">
        <f>'[9]Presmetka na cena'!AA285</f>
        <v>189.12999999999997</v>
      </c>
      <c r="X33" s="15">
        <f>'[9]Presmetka na cena'!AB285</f>
        <v>202.11999999999998</v>
      </c>
      <c r="Y33" s="15">
        <f>'[9]Presmetka na cena'!AC285</f>
        <v>210.07</v>
      </c>
      <c r="Z33" s="15">
        <f>'[9]Presmetka na cena'!AD285</f>
        <v>130.16840542156666</v>
      </c>
      <c r="AA33" s="16">
        <f>'[9]Presmetka na cena'!AE285</f>
        <v>121.36245248442327</v>
      </c>
    </row>
    <row r="34" spans="1:27" x14ac:dyDescent="0.25">
      <c r="B34" s="17"/>
      <c r="C34" s="14" t="s">
        <v>28</v>
      </c>
      <c r="D34" s="15">
        <f>'[9]Presmetka na cena'!H286</f>
        <v>0</v>
      </c>
      <c r="E34" s="15">
        <f>'[9]Presmetka na cena'!I286</f>
        <v>97.12</v>
      </c>
      <c r="F34" s="15">
        <f>'[9]Presmetka na cena'!J286</f>
        <v>95.19</v>
      </c>
      <c r="G34" s="15">
        <f>'[9]Presmetka na cena'!K286</f>
        <v>101.4</v>
      </c>
      <c r="H34" s="15">
        <f>'[9]Presmetka na cena'!L286</f>
        <v>96.51</v>
      </c>
      <c r="I34" s="15">
        <f>'[9]Presmetka na cena'!M286</f>
        <v>120.47</v>
      </c>
      <c r="J34" s="15">
        <f>'[9]Presmetka na cena'!N286</f>
        <v>0</v>
      </c>
      <c r="K34" s="15">
        <f>'[9]Presmetka na cena'!O286</f>
        <v>0</v>
      </c>
      <c r="L34" s="15">
        <f>'[9]Presmetka na cena'!P286</f>
        <v>0</v>
      </c>
      <c r="M34" s="15">
        <f>'[9]Presmetka na cena'!Q286</f>
        <v>0</v>
      </c>
      <c r="N34" s="15">
        <f>'[9]Presmetka na cena'!R286</f>
        <v>0</v>
      </c>
      <c r="O34" s="15">
        <f>'[9]Presmetka na cena'!S286</f>
        <v>0</v>
      </c>
      <c r="P34" s="15">
        <f>'[9]Presmetka na cena'!T286</f>
        <v>0</v>
      </c>
      <c r="Q34" s="15">
        <f>'[9]Presmetka na cena'!U286</f>
        <v>0</v>
      </c>
      <c r="R34" s="15">
        <f>'[9]Presmetka na cena'!V286</f>
        <v>0</v>
      </c>
      <c r="S34" s="15">
        <f>'[9]Presmetka na cena'!W286</f>
        <v>0</v>
      </c>
      <c r="T34" s="15">
        <f>'[9]Presmetka na cena'!X286</f>
        <v>0</v>
      </c>
      <c r="U34" s="15">
        <f>'[9]Presmetka na cena'!Y286</f>
        <v>0</v>
      </c>
      <c r="V34" s="15">
        <f>'[9]Presmetka na cena'!Z286</f>
        <v>0</v>
      </c>
      <c r="W34" s="15">
        <f>'[9]Presmetka na cena'!AA286</f>
        <v>0</v>
      </c>
      <c r="X34" s="15">
        <f>'[9]Presmetka na cena'!AB286</f>
        <v>0</v>
      </c>
      <c r="Y34" s="15">
        <f>'[9]Presmetka na cena'!AC286</f>
        <v>0</v>
      </c>
      <c r="Z34" s="15">
        <f>'[9]Presmetka na cena'!AD286</f>
        <v>0</v>
      </c>
      <c r="AA34" s="16">
        <f>'[9]Presmetka na cena'!AE286</f>
        <v>0</v>
      </c>
    </row>
    <row r="35" spans="1:27" ht="15.75" thickBot="1" x14ac:dyDescent="0.3">
      <c r="B35" s="18"/>
      <c r="C35" s="19" t="s">
        <v>29</v>
      </c>
      <c r="D35" s="20">
        <f>'[9]Presmetka na cena'!H287</f>
        <v>0</v>
      </c>
      <c r="E35" s="20">
        <f>'[9]Presmetka na cena'!I287</f>
        <v>291.36</v>
      </c>
      <c r="F35" s="20">
        <f>'[9]Presmetka na cena'!J287</f>
        <v>285.56</v>
      </c>
      <c r="G35" s="20">
        <f>'[9]Presmetka na cena'!K287</f>
        <v>304.2</v>
      </c>
      <c r="H35" s="20">
        <f>'[9]Presmetka na cena'!L287</f>
        <v>289.52</v>
      </c>
      <c r="I35" s="20">
        <f>'[9]Presmetka na cena'!M287</f>
        <v>361.4</v>
      </c>
      <c r="J35" s="20">
        <f>'[9]Presmetka na cena'!N287</f>
        <v>0</v>
      </c>
      <c r="K35" s="20">
        <f>'[9]Presmetka na cena'!O287</f>
        <v>0</v>
      </c>
      <c r="L35" s="20">
        <f>'[9]Presmetka na cena'!P287</f>
        <v>0</v>
      </c>
      <c r="M35" s="20">
        <f>'[9]Presmetka na cena'!Q287</f>
        <v>0</v>
      </c>
      <c r="N35" s="20">
        <f>'[9]Presmetka na cena'!R287</f>
        <v>0</v>
      </c>
      <c r="O35" s="20">
        <f>'[9]Presmetka na cena'!S287</f>
        <v>0</v>
      </c>
      <c r="P35" s="20">
        <f>'[9]Presmetka na cena'!T287</f>
        <v>0</v>
      </c>
      <c r="Q35" s="20">
        <f>'[9]Presmetka na cena'!U287</f>
        <v>0</v>
      </c>
      <c r="R35" s="20">
        <f>'[9]Presmetka na cena'!V287</f>
        <v>0</v>
      </c>
      <c r="S35" s="20">
        <f>'[9]Presmetka na cena'!W287</f>
        <v>0</v>
      </c>
      <c r="T35" s="20">
        <f>'[9]Presmetka na cena'!X287</f>
        <v>0</v>
      </c>
      <c r="U35" s="20">
        <f>'[9]Presmetka na cena'!Y287</f>
        <v>0</v>
      </c>
      <c r="V35" s="20">
        <f>'[9]Presmetka na cena'!Z287</f>
        <v>0</v>
      </c>
      <c r="W35" s="20">
        <f>'[9]Presmetka na cena'!AA287</f>
        <v>0</v>
      </c>
      <c r="X35" s="20">
        <f>'[9]Presmetka na cena'!AB287</f>
        <v>0</v>
      </c>
      <c r="Y35" s="20">
        <f>'[9]Presmetka na cena'!AC287</f>
        <v>0</v>
      </c>
      <c r="Z35" s="20">
        <f>'[9]Presmetka na cena'!AD287</f>
        <v>0</v>
      </c>
      <c r="AA35" s="21">
        <f>'[9]Presmetka na cena'!AE287</f>
        <v>0</v>
      </c>
    </row>
    <row r="36" spans="1:27" ht="15.75" thickTop="1" x14ac:dyDescent="0.25">
      <c r="A36" s="12"/>
      <c r="B36" s="13" t="str">
        <f>[1]VLEZ!K13</f>
        <v>09.07.2022</v>
      </c>
      <c r="C36" s="14" t="s">
        <v>26</v>
      </c>
      <c r="D36" s="15">
        <f>'[10]Presmetka na cena'!H284</f>
        <v>0</v>
      </c>
      <c r="E36" s="15">
        <f>'[10]Presmetka na cena'!I284</f>
        <v>0</v>
      </c>
      <c r="F36" s="15">
        <f>'[10]Presmetka na cena'!J284</f>
        <v>0</v>
      </c>
      <c r="G36" s="15">
        <f>'[10]Presmetka na cena'!K284</f>
        <v>0</v>
      </c>
      <c r="H36" s="15">
        <f>'[10]Presmetka na cena'!L284</f>
        <v>0</v>
      </c>
      <c r="I36" s="15">
        <f>'[10]Presmetka na cena'!M284</f>
        <v>0</v>
      </c>
      <c r="J36" s="15">
        <f>'[10]Presmetka na cena'!N284</f>
        <v>0</v>
      </c>
      <c r="K36" s="15">
        <f>'[10]Presmetka na cena'!O284</f>
        <v>0</v>
      </c>
      <c r="L36" s="15">
        <f>'[10]Presmetka na cena'!P284</f>
        <v>0</v>
      </c>
      <c r="M36" s="15">
        <f>'[10]Presmetka na cena'!Q284</f>
        <v>0</v>
      </c>
      <c r="N36" s="15">
        <f>'[10]Presmetka na cena'!R284</f>
        <v>0</v>
      </c>
      <c r="O36" s="15">
        <f>'[10]Presmetka na cena'!S284</f>
        <v>0</v>
      </c>
      <c r="P36" s="15">
        <f>'[10]Presmetka na cena'!T284</f>
        <v>0</v>
      </c>
      <c r="Q36" s="15">
        <f>'[10]Presmetka na cena'!U284</f>
        <v>0</v>
      </c>
      <c r="R36" s="15">
        <f>'[10]Presmetka na cena'!V284</f>
        <v>0</v>
      </c>
      <c r="S36" s="15">
        <f>'[10]Presmetka na cena'!W284</f>
        <v>0</v>
      </c>
      <c r="T36" s="15">
        <f>'[10]Presmetka na cena'!X284</f>
        <v>0</v>
      </c>
      <c r="U36" s="15">
        <f>'[10]Presmetka na cena'!Y284</f>
        <v>0</v>
      </c>
      <c r="V36" s="15">
        <f>'[10]Presmetka na cena'!Z284</f>
        <v>0</v>
      </c>
      <c r="W36" s="15">
        <f>'[10]Presmetka na cena'!AA284</f>
        <v>0</v>
      </c>
      <c r="X36" s="15">
        <f>'[10]Presmetka na cena'!AB284</f>
        <v>0</v>
      </c>
      <c r="Y36" s="15">
        <f>'[10]Presmetka na cena'!AC284</f>
        <v>0</v>
      </c>
      <c r="Z36" s="15">
        <f>'[10]Presmetka na cena'!AD284</f>
        <v>0</v>
      </c>
      <c r="AA36" s="16">
        <f>'[10]Presmetka na cena'!AE284</f>
        <v>0</v>
      </c>
    </row>
    <row r="37" spans="1:27" x14ac:dyDescent="0.25">
      <c r="B37" s="17"/>
      <c r="C37" s="14" t="s">
        <v>27</v>
      </c>
      <c r="D37" s="15">
        <f>'[10]Presmetka na cena'!H285</f>
        <v>175</v>
      </c>
      <c r="E37" s="15">
        <f>'[10]Presmetka na cena'!I285</f>
        <v>0</v>
      </c>
      <c r="F37" s="15">
        <f>'[10]Presmetka na cena'!J285</f>
        <v>0</v>
      </c>
      <c r="G37" s="15">
        <f>'[10]Presmetka na cena'!K285</f>
        <v>0</v>
      </c>
      <c r="H37" s="15">
        <f>'[10]Presmetka na cena'!L285</f>
        <v>0</v>
      </c>
      <c r="I37" s="15">
        <f>'[10]Presmetka na cena'!M285</f>
        <v>0</v>
      </c>
      <c r="J37" s="15">
        <f>'[10]Presmetka na cena'!N285</f>
        <v>119.81</v>
      </c>
      <c r="K37" s="15">
        <f>'[10]Presmetka na cena'!O285</f>
        <v>110.99</v>
      </c>
      <c r="L37" s="15">
        <f>'[10]Presmetka na cena'!P285</f>
        <v>119.01</v>
      </c>
      <c r="M37" s="15">
        <f>'[10]Presmetka na cena'!Q285</f>
        <v>77.510000000000005</v>
      </c>
      <c r="N37" s="15">
        <f>'[10]Presmetka na cena'!R285</f>
        <v>64.13</v>
      </c>
      <c r="O37" s="15">
        <f>'[10]Presmetka na cena'!S285</f>
        <v>54.38000000000001</v>
      </c>
      <c r="P37" s="15">
        <f>'[10]Presmetka na cena'!T285</f>
        <v>36.384407226194959</v>
      </c>
      <c r="Q37" s="15">
        <f>'[10]Presmetka na cena'!U285</f>
        <v>32.332780748663097</v>
      </c>
      <c r="R37" s="15">
        <f>'[10]Presmetka na cena'!V285</f>
        <v>36.330127584689833</v>
      </c>
      <c r="S37" s="15">
        <f>'[10]Presmetka na cena'!W285</f>
        <v>45.569999999999993</v>
      </c>
      <c r="T37" s="15">
        <f>'[10]Presmetka na cena'!X285</f>
        <v>63.1</v>
      </c>
      <c r="U37" s="15">
        <f>'[10]Presmetka na cena'!Y285</f>
        <v>62.179999999999993</v>
      </c>
      <c r="V37" s="15">
        <f>'[10]Presmetka na cena'!Z285</f>
        <v>75.31</v>
      </c>
      <c r="W37" s="15">
        <f>'[10]Presmetka na cena'!AA285</f>
        <v>92.82</v>
      </c>
      <c r="X37" s="15">
        <f>'[10]Presmetka na cena'!AB285</f>
        <v>111.91</v>
      </c>
      <c r="Y37" s="15">
        <f>'[10]Presmetka na cena'!AC285</f>
        <v>112.67</v>
      </c>
      <c r="Z37" s="15">
        <f>'[10]Presmetka na cena'!AD285</f>
        <v>55.630805639476336</v>
      </c>
      <c r="AA37" s="16">
        <f>'[10]Presmetka na cena'!AE285</f>
        <v>40.341832797427656</v>
      </c>
    </row>
    <row r="38" spans="1:27" x14ac:dyDescent="0.25">
      <c r="B38" s="17"/>
      <c r="C38" s="14" t="s">
        <v>28</v>
      </c>
      <c r="D38" s="15">
        <f>'[10]Presmetka na cena'!H286</f>
        <v>0</v>
      </c>
      <c r="E38" s="15">
        <f>'[10]Presmetka na cena'!I286</f>
        <v>140.46</v>
      </c>
      <c r="F38" s="15">
        <f>'[10]Presmetka na cena'!J286</f>
        <v>90.49</v>
      </c>
      <c r="G38" s="15">
        <f>'[10]Presmetka na cena'!K286</f>
        <v>84.33</v>
      </c>
      <c r="H38" s="15">
        <f>'[10]Presmetka na cena'!L286</f>
        <v>82.32</v>
      </c>
      <c r="I38" s="15">
        <f>'[10]Presmetka na cena'!M286</f>
        <v>87.78</v>
      </c>
      <c r="J38" s="15">
        <f>'[10]Presmetka na cena'!N286</f>
        <v>0</v>
      </c>
      <c r="K38" s="15">
        <f>'[10]Presmetka na cena'!O286</f>
        <v>0</v>
      </c>
      <c r="L38" s="15">
        <f>'[10]Presmetka na cena'!P286</f>
        <v>0</v>
      </c>
      <c r="M38" s="15">
        <f>'[10]Presmetka na cena'!Q286</f>
        <v>0</v>
      </c>
      <c r="N38" s="15">
        <f>'[10]Presmetka na cena'!R286</f>
        <v>0</v>
      </c>
      <c r="O38" s="15">
        <f>'[10]Presmetka na cena'!S286</f>
        <v>0</v>
      </c>
      <c r="P38" s="15">
        <f>'[10]Presmetka na cena'!T286</f>
        <v>0</v>
      </c>
      <c r="Q38" s="15">
        <f>'[10]Presmetka na cena'!U286</f>
        <v>0</v>
      </c>
      <c r="R38" s="15">
        <f>'[10]Presmetka na cena'!V286</f>
        <v>0</v>
      </c>
      <c r="S38" s="15">
        <f>'[10]Presmetka na cena'!W286</f>
        <v>0</v>
      </c>
      <c r="T38" s="15">
        <f>'[10]Presmetka na cena'!X286</f>
        <v>0</v>
      </c>
      <c r="U38" s="15">
        <f>'[10]Presmetka na cena'!Y286</f>
        <v>0</v>
      </c>
      <c r="V38" s="15">
        <f>'[10]Presmetka na cena'!Z286</f>
        <v>0</v>
      </c>
      <c r="W38" s="15">
        <f>'[10]Presmetka na cena'!AA286</f>
        <v>0</v>
      </c>
      <c r="X38" s="15">
        <f>'[10]Presmetka na cena'!AB286</f>
        <v>0</v>
      </c>
      <c r="Y38" s="15">
        <f>'[10]Presmetka na cena'!AC286</f>
        <v>0</v>
      </c>
      <c r="Z38" s="15">
        <f>'[10]Presmetka na cena'!AD286</f>
        <v>0</v>
      </c>
      <c r="AA38" s="16">
        <f>'[10]Presmetka na cena'!AE286</f>
        <v>0</v>
      </c>
    </row>
    <row r="39" spans="1:27" ht="15.75" thickBot="1" x14ac:dyDescent="0.3">
      <c r="B39" s="18"/>
      <c r="C39" s="19" t="s">
        <v>29</v>
      </c>
      <c r="D39" s="20">
        <f>'[10]Presmetka na cena'!H287</f>
        <v>0</v>
      </c>
      <c r="E39" s="20">
        <f>'[10]Presmetka na cena'!I287</f>
        <v>421.37</v>
      </c>
      <c r="F39" s="20">
        <f>'[10]Presmetka na cena'!J287</f>
        <v>271.45999999999998</v>
      </c>
      <c r="G39" s="20">
        <f>'[10]Presmetka na cena'!K287</f>
        <v>252.98</v>
      </c>
      <c r="H39" s="20">
        <f>'[10]Presmetka na cena'!L287</f>
        <v>246.96</v>
      </c>
      <c r="I39" s="20">
        <f>'[10]Presmetka na cena'!M287</f>
        <v>263.33999999999997</v>
      </c>
      <c r="J39" s="20">
        <f>'[10]Presmetka na cena'!N287</f>
        <v>0</v>
      </c>
      <c r="K39" s="20">
        <f>'[10]Presmetka na cena'!O287</f>
        <v>0</v>
      </c>
      <c r="L39" s="20">
        <f>'[10]Presmetka na cena'!P287</f>
        <v>0</v>
      </c>
      <c r="M39" s="20">
        <f>'[10]Presmetka na cena'!Q287</f>
        <v>0</v>
      </c>
      <c r="N39" s="20">
        <f>'[10]Presmetka na cena'!R287</f>
        <v>0</v>
      </c>
      <c r="O39" s="20">
        <f>'[10]Presmetka na cena'!S287</f>
        <v>0</v>
      </c>
      <c r="P39" s="20">
        <f>'[10]Presmetka na cena'!T287</f>
        <v>0</v>
      </c>
      <c r="Q39" s="20">
        <f>'[10]Presmetka na cena'!U287</f>
        <v>0</v>
      </c>
      <c r="R39" s="20">
        <f>'[10]Presmetka na cena'!V287</f>
        <v>0</v>
      </c>
      <c r="S39" s="20">
        <f>'[10]Presmetka na cena'!W287</f>
        <v>0</v>
      </c>
      <c r="T39" s="20">
        <f>'[10]Presmetka na cena'!X287</f>
        <v>0</v>
      </c>
      <c r="U39" s="20">
        <f>'[10]Presmetka na cena'!Y287</f>
        <v>0</v>
      </c>
      <c r="V39" s="20">
        <f>'[10]Presmetka na cena'!Z287</f>
        <v>0</v>
      </c>
      <c r="W39" s="20">
        <f>'[10]Presmetka na cena'!AA287</f>
        <v>0</v>
      </c>
      <c r="X39" s="20">
        <f>'[10]Presmetka na cena'!AB287</f>
        <v>0</v>
      </c>
      <c r="Y39" s="20">
        <f>'[10]Presmetka na cena'!AC287</f>
        <v>0</v>
      </c>
      <c r="Z39" s="20">
        <f>'[10]Presmetka na cena'!AD287</f>
        <v>0</v>
      </c>
      <c r="AA39" s="21">
        <f>'[10]Presmetka na cena'!AE287</f>
        <v>0</v>
      </c>
    </row>
    <row r="40" spans="1:27" ht="15.75" thickTop="1" x14ac:dyDescent="0.25">
      <c r="A40" s="12"/>
      <c r="B40" s="13" t="str">
        <f>[1]VLEZ!K14</f>
        <v>10.07.2022</v>
      </c>
      <c r="C40" s="14" t="s">
        <v>26</v>
      </c>
      <c r="D40" s="15">
        <f>'[11]Presmetka na cena'!H284</f>
        <v>0</v>
      </c>
      <c r="E40" s="15">
        <f>'[11]Presmetka na cena'!I284</f>
        <v>0</v>
      </c>
      <c r="F40" s="15">
        <f>'[11]Presmetka na cena'!J284</f>
        <v>0</v>
      </c>
      <c r="G40" s="15">
        <f>'[11]Presmetka na cena'!K284</f>
        <v>0</v>
      </c>
      <c r="H40" s="15">
        <f>'[11]Presmetka na cena'!L284</f>
        <v>0</v>
      </c>
      <c r="I40" s="15">
        <f>'[11]Presmetka na cena'!M284</f>
        <v>0</v>
      </c>
      <c r="J40" s="15">
        <f>'[11]Presmetka na cena'!N284</f>
        <v>0</v>
      </c>
      <c r="K40" s="15">
        <f>'[11]Presmetka na cena'!O284</f>
        <v>0</v>
      </c>
      <c r="L40" s="15">
        <f>'[11]Presmetka na cena'!P284</f>
        <v>0</v>
      </c>
      <c r="M40" s="15">
        <f>'[11]Presmetka na cena'!Q284</f>
        <v>0</v>
      </c>
      <c r="N40" s="15">
        <f>'[11]Presmetka na cena'!R284</f>
        <v>0</v>
      </c>
      <c r="O40" s="15">
        <f>'[11]Presmetka na cena'!S284</f>
        <v>0</v>
      </c>
      <c r="P40" s="15">
        <f>'[11]Presmetka na cena'!T284</f>
        <v>0</v>
      </c>
      <c r="Q40" s="15">
        <f>'[11]Presmetka na cena'!U284</f>
        <v>0</v>
      </c>
      <c r="R40" s="15">
        <f>'[11]Presmetka na cena'!V284</f>
        <v>0</v>
      </c>
      <c r="S40" s="15">
        <f>'[11]Presmetka na cena'!W284</f>
        <v>0</v>
      </c>
      <c r="T40" s="15">
        <f>'[11]Presmetka na cena'!X284</f>
        <v>0</v>
      </c>
      <c r="U40" s="15">
        <f>'[11]Presmetka na cena'!Y284</f>
        <v>0</v>
      </c>
      <c r="V40" s="15">
        <f>'[11]Presmetka na cena'!Z284</f>
        <v>0</v>
      </c>
      <c r="W40" s="15">
        <f>'[11]Presmetka na cena'!AA284</f>
        <v>0</v>
      </c>
      <c r="X40" s="15">
        <f>'[11]Presmetka na cena'!AB284</f>
        <v>0</v>
      </c>
      <c r="Y40" s="15">
        <f>'[11]Presmetka na cena'!AC284</f>
        <v>0</v>
      </c>
      <c r="Z40" s="15">
        <f>'[11]Presmetka na cena'!AD284</f>
        <v>0</v>
      </c>
      <c r="AA40" s="16">
        <f>'[11]Presmetka na cena'!AE284</f>
        <v>0</v>
      </c>
    </row>
    <row r="41" spans="1:27" x14ac:dyDescent="0.25">
      <c r="B41" s="17"/>
      <c r="C41" s="14" t="s">
        <v>27</v>
      </c>
      <c r="D41" s="15">
        <f>'[11]Presmetka na cena'!H285</f>
        <v>0</v>
      </c>
      <c r="E41" s="15">
        <f>'[11]Presmetka na cena'!I285</f>
        <v>0</v>
      </c>
      <c r="F41" s="15">
        <f>'[11]Presmetka na cena'!J285</f>
        <v>0</v>
      </c>
      <c r="G41" s="15">
        <f>'[11]Presmetka na cena'!K285</f>
        <v>0</v>
      </c>
      <c r="H41" s="15">
        <f>'[11]Presmetka na cena'!L285</f>
        <v>0</v>
      </c>
      <c r="I41" s="15">
        <f>'[11]Presmetka na cena'!M285</f>
        <v>0</v>
      </c>
      <c r="J41" s="15">
        <f>'[11]Presmetka na cena'!N285</f>
        <v>29.53</v>
      </c>
      <c r="K41" s="15">
        <f>'[11]Presmetka na cena'!O285</f>
        <v>15.229999999999999</v>
      </c>
      <c r="L41" s="15">
        <f>'[11]Presmetka na cena'!P285</f>
        <v>11.07</v>
      </c>
      <c r="M41" s="15">
        <f>'[11]Presmetka na cena'!Q285</f>
        <v>10.86</v>
      </c>
      <c r="N41" s="15">
        <f>'[11]Presmetka na cena'!R285</f>
        <v>9.6145409232102867</v>
      </c>
      <c r="O41" s="15">
        <f>'[11]Presmetka na cena'!S285</f>
        <v>10.143070281471248</v>
      </c>
      <c r="P41" s="15">
        <f>'[11]Presmetka na cena'!T285</f>
        <v>9.8354321283217629</v>
      </c>
      <c r="Q41" s="15">
        <f>'[11]Presmetka na cena'!U285</f>
        <v>6.7590385247055513</v>
      </c>
      <c r="R41" s="15">
        <f>'[11]Presmetka na cena'!V285</f>
        <v>7.1006639933954476</v>
      </c>
      <c r="S41" s="15">
        <f>'[11]Presmetka na cena'!W285</f>
        <v>6.4574140056467968</v>
      </c>
      <c r="T41" s="15">
        <f>'[11]Presmetka na cena'!X285</f>
        <v>9.6309622339479457</v>
      </c>
      <c r="U41" s="15">
        <f>'[11]Presmetka na cena'!Y285</f>
        <v>35.139999999999993</v>
      </c>
      <c r="V41" s="15">
        <f>'[11]Presmetka na cena'!Z285</f>
        <v>68.73</v>
      </c>
      <c r="W41" s="15">
        <f>'[11]Presmetka na cena'!AA285</f>
        <v>161.07</v>
      </c>
      <c r="X41" s="15">
        <f>'[11]Presmetka na cena'!AB285</f>
        <v>184.95</v>
      </c>
      <c r="Y41" s="15">
        <f>'[11]Presmetka na cena'!AC285</f>
        <v>140.23921436588103</v>
      </c>
      <c r="Z41" s="15">
        <f>'[11]Presmetka na cena'!AD285</f>
        <v>157.40604613905799</v>
      </c>
      <c r="AA41" s="16">
        <f>'[11]Presmetka na cena'!AE285</f>
        <v>189.9</v>
      </c>
    </row>
    <row r="42" spans="1:27" x14ac:dyDescent="0.25">
      <c r="B42" s="17"/>
      <c r="C42" s="14" t="s">
        <v>28</v>
      </c>
      <c r="D42" s="15">
        <f>'[11]Presmetka na cena'!H286</f>
        <v>45.78</v>
      </c>
      <c r="E42" s="15">
        <f>'[11]Presmetka na cena'!I286</f>
        <v>17.690000000000001</v>
      </c>
      <c r="F42" s="15">
        <f>'[11]Presmetka na cena'!J286</f>
        <v>17.86</v>
      </c>
      <c r="G42" s="15">
        <f>'[11]Presmetka na cena'!K286</f>
        <v>12.98</v>
      </c>
      <c r="H42" s="15">
        <f>'[11]Presmetka na cena'!L286</f>
        <v>29.16</v>
      </c>
      <c r="I42" s="15">
        <f>'[11]Presmetka na cena'!M286</f>
        <v>27.07</v>
      </c>
      <c r="J42" s="15">
        <f>'[11]Presmetka na cena'!N286</f>
        <v>0</v>
      </c>
      <c r="K42" s="15">
        <f>'[11]Presmetka na cena'!O286</f>
        <v>0</v>
      </c>
      <c r="L42" s="15">
        <f>'[11]Presmetka na cena'!P286</f>
        <v>0</v>
      </c>
      <c r="M42" s="15">
        <f>'[11]Presmetka na cena'!Q286</f>
        <v>0</v>
      </c>
      <c r="N42" s="15">
        <f>'[11]Presmetka na cena'!R286</f>
        <v>0</v>
      </c>
      <c r="O42" s="15">
        <f>'[11]Presmetka na cena'!S286</f>
        <v>0</v>
      </c>
      <c r="P42" s="15">
        <f>'[11]Presmetka na cena'!T286</f>
        <v>0</v>
      </c>
      <c r="Q42" s="15">
        <f>'[11]Presmetka na cena'!U286</f>
        <v>0</v>
      </c>
      <c r="R42" s="15">
        <f>'[11]Presmetka na cena'!V286</f>
        <v>0</v>
      </c>
      <c r="S42" s="15">
        <f>'[11]Presmetka na cena'!W286</f>
        <v>0</v>
      </c>
      <c r="T42" s="15">
        <f>'[11]Presmetka na cena'!X286</f>
        <v>0</v>
      </c>
      <c r="U42" s="15">
        <f>'[11]Presmetka na cena'!Y286</f>
        <v>0</v>
      </c>
      <c r="V42" s="15">
        <f>'[11]Presmetka na cena'!Z286</f>
        <v>0</v>
      </c>
      <c r="W42" s="15">
        <f>'[11]Presmetka na cena'!AA286</f>
        <v>0</v>
      </c>
      <c r="X42" s="15">
        <f>'[11]Presmetka na cena'!AB286</f>
        <v>0</v>
      </c>
      <c r="Y42" s="15">
        <f>'[11]Presmetka na cena'!AC286</f>
        <v>0</v>
      </c>
      <c r="Z42" s="15">
        <f>'[11]Presmetka na cena'!AD286</f>
        <v>0</v>
      </c>
      <c r="AA42" s="16">
        <f>'[11]Presmetka na cena'!AE286</f>
        <v>0</v>
      </c>
    </row>
    <row r="43" spans="1:27" ht="15.75" thickBot="1" x14ac:dyDescent="0.3">
      <c r="B43" s="18"/>
      <c r="C43" s="19" t="s">
        <v>29</v>
      </c>
      <c r="D43" s="20">
        <f>'[11]Presmetka na cena'!H287</f>
        <v>137.34</v>
      </c>
      <c r="E43" s="20">
        <f>'[11]Presmetka na cena'!I287</f>
        <v>53.07</v>
      </c>
      <c r="F43" s="20">
        <f>'[11]Presmetka na cena'!J287</f>
        <v>53.57</v>
      </c>
      <c r="G43" s="20">
        <f>'[11]Presmetka na cena'!K287</f>
        <v>38.93</v>
      </c>
      <c r="H43" s="20">
        <f>'[11]Presmetka na cena'!L287</f>
        <v>87.47</v>
      </c>
      <c r="I43" s="20">
        <f>'[11]Presmetka na cena'!M287</f>
        <v>81.209999999999994</v>
      </c>
      <c r="J43" s="20">
        <f>'[11]Presmetka na cena'!N287</f>
        <v>0</v>
      </c>
      <c r="K43" s="20">
        <f>'[11]Presmetka na cena'!O287</f>
        <v>0</v>
      </c>
      <c r="L43" s="20">
        <f>'[11]Presmetka na cena'!P287</f>
        <v>0</v>
      </c>
      <c r="M43" s="20">
        <f>'[11]Presmetka na cena'!Q287</f>
        <v>0</v>
      </c>
      <c r="N43" s="20">
        <f>'[11]Presmetka na cena'!R287</f>
        <v>0</v>
      </c>
      <c r="O43" s="20">
        <f>'[11]Presmetka na cena'!S287</f>
        <v>0</v>
      </c>
      <c r="P43" s="20">
        <f>'[11]Presmetka na cena'!T287</f>
        <v>0</v>
      </c>
      <c r="Q43" s="20">
        <f>'[11]Presmetka na cena'!U287</f>
        <v>0</v>
      </c>
      <c r="R43" s="20">
        <f>'[11]Presmetka na cena'!V287</f>
        <v>0</v>
      </c>
      <c r="S43" s="20">
        <f>'[11]Presmetka na cena'!W287</f>
        <v>0</v>
      </c>
      <c r="T43" s="20">
        <f>'[11]Presmetka na cena'!X287</f>
        <v>0</v>
      </c>
      <c r="U43" s="20">
        <f>'[11]Presmetka na cena'!Y287</f>
        <v>0</v>
      </c>
      <c r="V43" s="20">
        <f>'[11]Presmetka na cena'!Z287</f>
        <v>0</v>
      </c>
      <c r="W43" s="20">
        <f>'[11]Presmetka na cena'!AA287</f>
        <v>0</v>
      </c>
      <c r="X43" s="20">
        <f>'[11]Presmetka na cena'!AB287</f>
        <v>0</v>
      </c>
      <c r="Y43" s="20">
        <f>'[11]Presmetka na cena'!AC287</f>
        <v>0</v>
      </c>
      <c r="Z43" s="20">
        <f>'[11]Presmetka na cena'!AD287</f>
        <v>0</v>
      </c>
      <c r="AA43" s="21">
        <f>'[11]Presmetka na cena'!AE287</f>
        <v>0</v>
      </c>
    </row>
    <row r="44" spans="1:27" ht="15.75" thickTop="1" x14ac:dyDescent="0.25">
      <c r="A44" s="12"/>
      <c r="B44" s="13" t="str">
        <f>[1]VLEZ!K15</f>
        <v>11.07.2022</v>
      </c>
      <c r="C44" s="14" t="s">
        <v>26</v>
      </c>
      <c r="D44" s="15">
        <f>'[12]Presmetka na cena'!H284</f>
        <v>0</v>
      </c>
      <c r="E44" s="15">
        <f>'[12]Presmetka na cena'!I284</f>
        <v>0</v>
      </c>
      <c r="F44" s="15">
        <f>'[12]Presmetka na cena'!J284</f>
        <v>0</v>
      </c>
      <c r="G44" s="15">
        <f>'[12]Presmetka na cena'!K284</f>
        <v>0</v>
      </c>
      <c r="H44" s="15">
        <f>'[12]Presmetka na cena'!L284</f>
        <v>0</v>
      </c>
      <c r="I44" s="15">
        <f>'[12]Presmetka na cena'!M284</f>
        <v>0</v>
      </c>
      <c r="J44" s="15">
        <f>'[12]Presmetka na cena'!N284</f>
        <v>0</v>
      </c>
      <c r="K44" s="15">
        <f>'[12]Presmetka na cena'!O284</f>
        <v>0</v>
      </c>
      <c r="L44" s="15">
        <f>'[12]Presmetka na cena'!P284</f>
        <v>0</v>
      </c>
      <c r="M44" s="15">
        <f>'[12]Presmetka na cena'!Q284</f>
        <v>0</v>
      </c>
      <c r="N44" s="15">
        <f>'[12]Presmetka na cena'!R284</f>
        <v>0</v>
      </c>
      <c r="O44" s="15">
        <f>'[12]Presmetka na cena'!S284</f>
        <v>0</v>
      </c>
      <c r="P44" s="15">
        <f>'[12]Presmetka na cena'!T284</f>
        <v>0</v>
      </c>
      <c r="Q44" s="15">
        <f>'[12]Presmetka na cena'!U284</f>
        <v>0</v>
      </c>
      <c r="R44" s="15">
        <f>'[12]Presmetka na cena'!V284</f>
        <v>0</v>
      </c>
      <c r="S44" s="15">
        <f>'[12]Presmetka na cena'!W284</f>
        <v>0</v>
      </c>
      <c r="T44" s="15">
        <f>'[12]Presmetka na cena'!X284</f>
        <v>0</v>
      </c>
      <c r="U44" s="15">
        <f>'[12]Presmetka na cena'!Y284</f>
        <v>0</v>
      </c>
      <c r="V44" s="15">
        <f>'[12]Presmetka na cena'!Z284</f>
        <v>0</v>
      </c>
      <c r="W44" s="15">
        <f>'[12]Presmetka na cena'!AA284</f>
        <v>0</v>
      </c>
      <c r="X44" s="15">
        <f>'[12]Presmetka na cena'!AB284</f>
        <v>0</v>
      </c>
      <c r="Y44" s="15">
        <f>'[12]Presmetka na cena'!AC284</f>
        <v>0</v>
      </c>
      <c r="Z44" s="15">
        <f>'[12]Presmetka na cena'!AD284</f>
        <v>0</v>
      </c>
      <c r="AA44" s="16">
        <f>'[12]Presmetka na cena'!AE284</f>
        <v>0</v>
      </c>
    </row>
    <row r="45" spans="1:27" x14ac:dyDescent="0.25">
      <c r="B45" s="17"/>
      <c r="C45" s="14" t="s">
        <v>27</v>
      </c>
      <c r="D45" s="15">
        <f>'[12]Presmetka na cena'!H285</f>
        <v>0</v>
      </c>
      <c r="E45" s="15">
        <f>'[12]Presmetka na cena'!I285</f>
        <v>0</v>
      </c>
      <c r="F45" s="15">
        <f>'[12]Presmetka na cena'!J285</f>
        <v>0</v>
      </c>
      <c r="G45" s="15">
        <f>'[12]Presmetka na cena'!K285</f>
        <v>0</v>
      </c>
      <c r="H45" s="15">
        <f>'[12]Presmetka na cena'!L285</f>
        <v>0</v>
      </c>
      <c r="I45" s="15">
        <f>'[12]Presmetka na cena'!M285</f>
        <v>0</v>
      </c>
      <c r="J45" s="15">
        <f>'[12]Presmetka na cena'!N285</f>
        <v>197.98</v>
      </c>
      <c r="K45" s="15">
        <f>'[12]Presmetka na cena'!O285</f>
        <v>207.54</v>
      </c>
      <c r="L45" s="15">
        <f>'[12]Presmetka na cena'!P285</f>
        <v>216.99</v>
      </c>
      <c r="M45" s="15">
        <f>'[12]Presmetka na cena'!Q285</f>
        <v>210.32</v>
      </c>
      <c r="N45" s="15">
        <f>'[12]Presmetka na cena'!R285</f>
        <v>202.94</v>
      </c>
      <c r="O45" s="15">
        <f>'[12]Presmetka na cena'!S285</f>
        <v>198.45</v>
      </c>
      <c r="P45" s="15">
        <f>'[12]Presmetka na cena'!T285</f>
        <v>191.82000000000002</v>
      </c>
      <c r="Q45" s="15">
        <f>'[12]Presmetka na cena'!U285</f>
        <v>185.08999999999997</v>
      </c>
      <c r="R45" s="15">
        <f>'[12]Presmetka na cena'!V285</f>
        <v>165.32000000000002</v>
      </c>
      <c r="S45" s="15">
        <f>'[12]Presmetka na cena'!W285</f>
        <v>163.68</v>
      </c>
      <c r="T45" s="15">
        <f>'[12]Presmetka na cena'!X285</f>
        <v>177.41</v>
      </c>
      <c r="U45" s="15">
        <f>'[12]Presmetka na cena'!Y285</f>
        <v>190.98000000000002</v>
      </c>
      <c r="V45" s="15">
        <f>'[12]Presmetka na cena'!Z285</f>
        <v>203.37</v>
      </c>
      <c r="W45" s="15">
        <f>'[12]Presmetka na cena'!AA285</f>
        <v>229.02</v>
      </c>
      <c r="X45" s="15">
        <f>'[12]Presmetka na cena'!AB285</f>
        <v>234.95</v>
      </c>
      <c r="Y45" s="15">
        <f>'[12]Presmetka na cena'!AC285</f>
        <v>226.05999999999997</v>
      </c>
      <c r="Z45" s="15">
        <f>'[12]Presmetka na cena'!AD285</f>
        <v>225.02999999999997</v>
      </c>
      <c r="AA45" s="16">
        <f>'[12]Presmetka na cena'!AE285</f>
        <v>209.57999999999998</v>
      </c>
    </row>
    <row r="46" spans="1:27" x14ac:dyDescent="0.25">
      <c r="B46" s="17"/>
      <c r="C46" s="14" t="s">
        <v>28</v>
      </c>
      <c r="D46" s="15">
        <f>'[12]Presmetka na cena'!H286</f>
        <v>160.04</v>
      </c>
      <c r="E46" s="15">
        <f>'[12]Presmetka na cena'!I286</f>
        <v>139.09</v>
      </c>
      <c r="F46" s="15">
        <f>'[12]Presmetka na cena'!J286</f>
        <v>138.87</v>
      </c>
      <c r="G46" s="15">
        <f>'[12]Presmetka na cena'!K286</f>
        <v>135.44999999999999</v>
      </c>
      <c r="H46" s="15">
        <f>'[12]Presmetka na cena'!L286</f>
        <v>136.99</v>
      </c>
      <c r="I46" s="15">
        <f>'[12]Presmetka na cena'!M286</f>
        <v>149</v>
      </c>
      <c r="J46" s="15">
        <f>'[12]Presmetka na cena'!N286</f>
        <v>0</v>
      </c>
      <c r="K46" s="15">
        <f>'[12]Presmetka na cena'!O286</f>
        <v>0</v>
      </c>
      <c r="L46" s="15">
        <f>'[12]Presmetka na cena'!P286</f>
        <v>0</v>
      </c>
      <c r="M46" s="15">
        <f>'[12]Presmetka na cena'!Q286</f>
        <v>0</v>
      </c>
      <c r="N46" s="15">
        <f>'[12]Presmetka na cena'!R286</f>
        <v>0</v>
      </c>
      <c r="O46" s="15">
        <f>'[12]Presmetka na cena'!S286</f>
        <v>0</v>
      </c>
      <c r="P46" s="15">
        <f>'[12]Presmetka na cena'!T286</f>
        <v>0</v>
      </c>
      <c r="Q46" s="15">
        <f>'[12]Presmetka na cena'!U286</f>
        <v>0</v>
      </c>
      <c r="R46" s="15">
        <f>'[12]Presmetka na cena'!V286</f>
        <v>0</v>
      </c>
      <c r="S46" s="15">
        <f>'[12]Presmetka na cena'!W286</f>
        <v>0</v>
      </c>
      <c r="T46" s="15">
        <f>'[12]Presmetka na cena'!X286</f>
        <v>0</v>
      </c>
      <c r="U46" s="15">
        <f>'[12]Presmetka na cena'!Y286</f>
        <v>0</v>
      </c>
      <c r="V46" s="15">
        <f>'[12]Presmetka na cena'!Z286</f>
        <v>0</v>
      </c>
      <c r="W46" s="15">
        <f>'[12]Presmetka na cena'!AA286</f>
        <v>0</v>
      </c>
      <c r="X46" s="15">
        <f>'[12]Presmetka na cena'!AB286</f>
        <v>0</v>
      </c>
      <c r="Y46" s="15">
        <f>'[12]Presmetka na cena'!AC286</f>
        <v>0</v>
      </c>
      <c r="Z46" s="15">
        <f>'[12]Presmetka na cena'!AD286</f>
        <v>0</v>
      </c>
      <c r="AA46" s="16">
        <f>'[12]Presmetka na cena'!AE286</f>
        <v>0</v>
      </c>
    </row>
    <row r="47" spans="1:27" ht="15.75" thickBot="1" x14ac:dyDescent="0.3">
      <c r="B47" s="18"/>
      <c r="C47" s="19" t="s">
        <v>29</v>
      </c>
      <c r="D47" s="20">
        <f>'[12]Presmetka na cena'!H287</f>
        <v>480.12</v>
      </c>
      <c r="E47" s="20">
        <f>'[12]Presmetka na cena'!I287</f>
        <v>417.27</v>
      </c>
      <c r="F47" s="20">
        <f>'[12]Presmetka na cena'!J287</f>
        <v>416.61</v>
      </c>
      <c r="G47" s="20">
        <f>'[12]Presmetka na cena'!K287</f>
        <v>406.35</v>
      </c>
      <c r="H47" s="20">
        <f>'[12]Presmetka na cena'!L287</f>
        <v>410.97</v>
      </c>
      <c r="I47" s="20">
        <f>'[12]Presmetka na cena'!M287</f>
        <v>447</v>
      </c>
      <c r="J47" s="20">
        <f>'[12]Presmetka na cena'!N287</f>
        <v>0</v>
      </c>
      <c r="K47" s="20">
        <f>'[12]Presmetka na cena'!O287</f>
        <v>0</v>
      </c>
      <c r="L47" s="20">
        <f>'[12]Presmetka na cena'!P287</f>
        <v>0</v>
      </c>
      <c r="M47" s="20">
        <f>'[12]Presmetka na cena'!Q287</f>
        <v>0</v>
      </c>
      <c r="N47" s="20">
        <f>'[12]Presmetka na cena'!R287</f>
        <v>0</v>
      </c>
      <c r="O47" s="20">
        <f>'[12]Presmetka na cena'!S287</f>
        <v>0</v>
      </c>
      <c r="P47" s="20">
        <f>'[12]Presmetka na cena'!T287</f>
        <v>0</v>
      </c>
      <c r="Q47" s="20">
        <f>'[12]Presmetka na cena'!U287</f>
        <v>0</v>
      </c>
      <c r="R47" s="20">
        <f>'[12]Presmetka na cena'!V287</f>
        <v>0</v>
      </c>
      <c r="S47" s="20">
        <f>'[12]Presmetka na cena'!W287</f>
        <v>0</v>
      </c>
      <c r="T47" s="20">
        <f>'[12]Presmetka na cena'!X287</f>
        <v>0</v>
      </c>
      <c r="U47" s="20">
        <f>'[12]Presmetka na cena'!Y287</f>
        <v>0</v>
      </c>
      <c r="V47" s="20">
        <f>'[12]Presmetka na cena'!Z287</f>
        <v>0</v>
      </c>
      <c r="W47" s="20">
        <f>'[12]Presmetka na cena'!AA287</f>
        <v>0</v>
      </c>
      <c r="X47" s="20">
        <f>'[12]Presmetka na cena'!AB287</f>
        <v>0</v>
      </c>
      <c r="Y47" s="20">
        <f>'[12]Presmetka na cena'!AC287</f>
        <v>0</v>
      </c>
      <c r="Z47" s="20">
        <f>'[12]Presmetka na cena'!AD287</f>
        <v>0</v>
      </c>
      <c r="AA47" s="21">
        <f>'[12]Presmetka na cena'!AE287</f>
        <v>0</v>
      </c>
    </row>
    <row r="48" spans="1:27" ht="15.75" thickTop="1" x14ac:dyDescent="0.25">
      <c r="A48" s="12"/>
      <c r="B48" s="13" t="str">
        <f>[1]VLEZ!K16</f>
        <v>12.07.2022</v>
      </c>
      <c r="C48" s="14" t="s">
        <v>26</v>
      </c>
      <c r="D48" s="15">
        <f>'[13]Presmetka na cena'!H284</f>
        <v>0</v>
      </c>
      <c r="E48" s="15">
        <f>'[13]Presmetka na cena'!I284</f>
        <v>0</v>
      </c>
      <c r="F48" s="15">
        <f>'[13]Presmetka na cena'!J284</f>
        <v>0</v>
      </c>
      <c r="G48" s="15">
        <f>'[13]Presmetka na cena'!K284</f>
        <v>0</v>
      </c>
      <c r="H48" s="15">
        <f>'[13]Presmetka na cena'!L284</f>
        <v>0</v>
      </c>
      <c r="I48" s="15">
        <f>'[13]Presmetka na cena'!M284</f>
        <v>0</v>
      </c>
      <c r="J48" s="15">
        <f>'[13]Presmetka na cena'!N284</f>
        <v>0</v>
      </c>
      <c r="K48" s="15">
        <f>'[13]Presmetka na cena'!O284</f>
        <v>0</v>
      </c>
      <c r="L48" s="15">
        <f>'[13]Presmetka na cena'!P284</f>
        <v>0</v>
      </c>
      <c r="M48" s="15">
        <f>'[13]Presmetka na cena'!Q284</f>
        <v>0</v>
      </c>
      <c r="N48" s="15">
        <f>'[13]Presmetka na cena'!R284</f>
        <v>0</v>
      </c>
      <c r="O48" s="15">
        <f>'[13]Presmetka na cena'!S284</f>
        <v>0</v>
      </c>
      <c r="P48" s="15">
        <f>'[13]Presmetka na cena'!T284</f>
        <v>0</v>
      </c>
      <c r="Q48" s="15">
        <f>'[13]Presmetka na cena'!U284</f>
        <v>0</v>
      </c>
      <c r="R48" s="15">
        <f>'[13]Presmetka na cena'!V284</f>
        <v>0</v>
      </c>
      <c r="S48" s="15">
        <f>'[13]Presmetka na cena'!W284</f>
        <v>0</v>
      </c>
      <c r="T48" s="15">
        <f>'[13]Presmetka na cena'!X284</f>
        <v>0</v>
      </c>
      <c r="U48" s="15">
        <f>'[13]Presmetka na cena'!Y284</f>
        <v>0</v>
      </c>
      <c r="V48" s="15">
        <f>'[13]Presmetka na cena'!Z284</f>
        <v>0</v>
      </c>
      <c r="W48" s="15">
        <f>'[13]Presmetka na cena'!AA284</f>
        <v>0</v>
      </c>
      <c r="X48" s="15">
        <f>'[13]Presmetka na cena'!AB284</f>
        <v>0</v>
      </c>
      <c r="Y48" s="15">
        <f>'[13]Presmetka na cena'!AC284</f>
        <v>0</v>
      </c>
      <c r="Z48" s="15">
        <f>'[13]Presmetka na cena'!AD284</f>
        <v>0</v>
      </c>
      <c r="AA48" s="16">
        <f>'[13]Presmetka na cena'!AE284</f>
        <v>0</v>
      </c>
    </row>
    <row r="49" spans="1:27" x14ac:dyDescent="0.25">
      <c r="B49" s="17"/>
      <c r="C49" s="14" t="s">
        <v>27</v>
      </c>
      <c r="D49" s="15">
        <f>'[13]Presmetka na cena'!H285</f>
        <v>0</v>
      </c>
      <c r="E49" s="15">
        <f>'[13]Presmetka na cena'!I285</f>
        <v>0</v>
      </c>
      <c r="F49" s="15">
        <f>'[13]Presmetka na cena'!J285</f>
        <v>0</v>
      </c>
      <c r="G49" s="15">
        <f>'[13]Presmetka na cena'!K285</f>
        <v>0</v>
      </c>
      <c r="H49" s="15">
        <f>'[13]Presmetka na cena'!L285</f>
        <v>0</v>
      </c>
      <c r="I49" s="15">
        <f>'[13]Presmetka na cena'!M285</f>
        <v>0</v>
      </c>
      <c r="J49" s="15">
        <f>'[13]Presmetka na cena'!N285</f>
        <v>209.82</v>
      </c>
      <c r="K49" s="15">
        <f>'[13]Presmetka na cena'!O285</f>
        <v>226.83</v>
      </c>
      <c r="L49" s="15">
        <f>'[13]Presmetka na cena'!P285</f>
        <v>224.45</v>
      </c>
      <c r="M49" s="15">
        <f>'[13]Presmetka na cena'!Q285</f>
        <v>196.86</v>
      </c>
      <c r="N49" s="15">
        <f>'[13]Presmetka na cena'!R285</f>
        <v>182.85</v>
      </c>
      <c r="O49" s="15">
        <f>'[13]Presmetka na cena'!S285</f>
        <v>166.5</v>
      </c>
      <c r="P49" s="15">
        <f>'[13]Presmetka na cena'!T285</f>
        <v>182.33</v>
      </c>
      <c r="Q49" s="15">
        <f>'[13]Presmetka na cena'!U285</f>
        <v>167.2</v>
      </c>
      <c r="R49" s="15">
        <f>'[13]Presmetka na cena'!V285</f>
        <v>161.09</v>
      </c>
      <c r="S49" s="15">
        <f>'[13]Presmetka na cena'!W285</f>
        <v>161.24999999999997</v>
      </c>
      <c r="T49" s="15">
        <f>'[13]Presmetka na cena'!X285</f>
        <v>177.82999999999998</v>
      </c>
      <c r="U49" s="15">
        <f>'[13]Presmetka na cena'!Y285</f>
        <v>200.03</v>
      </c>
      <c r="V49" s="15">
        <f>'[13]Presmetka na cena'!Z285</f>
        <v>212.51000000000002</v>
      </c>
      <c r="W49" s="15">
        <f>'[13]Presmetka na cena'!AA285</f>
        <v>245.03000000000003</v>
      </c>
      <c r="X49" s="15">
        <f>'[13]Presmetka na cena'!AB285</f>
        <v>254.32000000000005</v>
      </c>
      <c r="Y49" s="15">
        <f>'[13]Presmetka na cena'!AC285</f>
        <v>240</v>
      </c>
      <c r="Z49" s="15">
        <f>'[13]Presmetka na cena'!AD285</f>
        <v>169.54970343610853</v>
      </c>
      <c r="AA49" s="16">
        <f>'[13]Presmetka na cena'!AE285</f>
        <v>162.0785671705344</v>
      </c>
    </row>
    <row r="50" spans="1:27" x14ac:dyDescent="0.25">
      <c r="B50" s="17"/>
      <c r="C50" s="14" t="s">
        <v>28</v>
      </c>
      <c r="D50" s="15">
        <f>'[13]Presmetka na cena'!H286</f>
        <v>197.75</v>
      </c>
      <c r="E50" s="15">
        <f>'[13]Presmetka na cena'!I286</f>
        <v>174.79</v>
      </c>
      <c r="F50" s="15">
        <f>'[13]Presmetka na cena'!J286</f>
        <v>165.02</v>
      </c>
      <c r="G50" s="15">
        <f>'[13]Presmetka na cena'!K286</f>
        <v>165.75</v>
      </c>
      <c r="H50" s="15">
        <f>'[13]Presmetka na cena'!L286</f>
        <v>167.17</v>
      </c>
      <c r="I50" s="15">
        <f>'[13]Presmetka na cena'!M286</f>
        <v>181.05</v>
      </c>
      <c r="J50" s="15">
        <f>'[13]Presmetka na cena'!N286</f>
        <v>0</v>
      </c>
      <c r="K50" s="15">
        <f>'[13]Presmetka na cena'!O286</f>
        <v>0</v>
      </c>
      <c r="L50" s="15">
        <f>'[13]Presmetka na cena'!P286</f>
        <v>0</v>
      </c>
      <c r="M50" s="15">
        <f>'[13]Presmetka na cena'!Q286</f>
        <v>0</v>
      </c>
      <c r="N50" s="15">
        <f>'[13]Presmetka na cena'!R286</f>
        <v>0</v>
      </c>
      <c r="O50" s="15">
        <f>'[13]Presmetka na cena'!S286</f>
        <v>0</v>
      </c>
      <c r="P50" s="15">
        <f>'[13]Presmetka na cena'!T286</f>
        <v>0</v>
      </c>
      <c r="Q50" s="15">
        <f>'[13]Presmetka na cena'!U286</f>
        <v>0</v>
      </c>
      <c r="R50" s="15">
        <f>'[13]Presmetka na cena'!V286</f>
        <v>0</v>
      </c>
      <c r="S50" s="15">
        <f>'[13]Presmetka na cena'!W286</f>
        <v>0</v>
      </c>
      <c r="T50" s="15">
        <f>'[13]Presmetka na cena'!X286</f>
        <v>0</v>
      </c>
      <c r="U50" s="15">
        <f>'[13]Presmetka na cena'!Y286</f>
        <v>0</v>
      </c>
      <c r="V50" s="15">
        <f>'[13]Presmetka na cena'!Z286</f>
        <v>0</v>
      </c>
      <c r="W50" s="15">
        <f>'[13]Presmetka na cena'!AA286</f>
        <v>0</v>
      </c>
      <c r="X50" s="15">
        <f>'[13]Presmetka na cena'!AB286</f>
        <v>0</v>
      </c>
      <c r="Y50" s="15">
        <f>'[13]Presmetka na cena'!AC286</f>
        <v>0</v>
      </c>
      <c r="Z50" s="15">
        <f>'[13]Presmetka na cena'!AD286</f>
        <v>0</v>
      </c>
      <c r="AA50" s="16">
        <f>'[13]Presmetka na cena'!AE286</f>
        <v>0</v>
      </c>
    </row>
    <row r="51" spans="1:27" ht="15.75" thickBot="1" x14ac:dyDescent="0.3">
      <c r="B51" s="18"/>
      <c r="C51" s="19" t="s">
        <v>29</v>
      </c>
      <c r="D51" s="20">
        <f>'[13]Presmetka na cena'!H287</f>
        <v>593.24</v>
      </c>
      <c r="E51" s="20">
        <f>'[13]Presmetka na cena'!I287</f>
        <v>524.36</v>
      </c>
      <c r="F51" s="20">
        <f>'[13]Presmetka na cena'!J287</f>
        <v>495.06</v>
      </c>
      <c r="G51" s="20">
        <f>'[13]Presmetka na cena'!K287</f>
        <v>497.25</v>
      </c>
      <c r="H51" s="20">
        <f>'[13]Presmetka na cena'!L287</f>
        <v>501.51</v>
      </c>
      <c r="I51" s="20">
        <f>'[13]Presmetka na cena'!M287</f>
        <v>543.15</v>
      </c>
      <c r="J51" s="20">
        <f>'[13]Presmetka na cena'!N287</f>
        <v>0</v>
      </c>
      <c r="K51" s="20">
        <f>'[13]Presmetka na cena'!O287</f>
        <v>0</v>
      </c>
      <c r="L51" s="20">
        <f>'[13]Presmetka na cena'!P287</f>
        <v>0</v>
      </c>
      <c r="M51" s="20">
        <f>'[13]Presmetka na cena'!Q287</f>
        <v>0</v>
      </c>
      <c r="N51" s="20">
        <f>'[13]Presmetka na cena'!R287</f>
        <v>0</v>
      </c>
      <c r="O51" s="20">
        <f>'[13]Presmetka na cena'!S287</f>
        <v>0</v>
      </c>
      <c r="P51" s="20">
        <f>'[13]Presmetka na cena'!T287</f>
        <v>0</v>
      </c>
      <c r="Q51" s="20">
        <f>'[13]Presmetka na cena'!U287</f>
        <v>0</v>
      </c>
      <c r="R51" s="20">
        <f>'[13]Presmetka na cena'!V287</f>
        <v>0</v>
      </c>
      <c r="S51" s="20">
        <f>'[13]Presmetka na cena'!W287</f>
        <v>0</v>
      </c>
      <c r="T51" s="20">
        <f>'[13]Presmetka na cena'!X287</f>
        <v>0</v>
      </c>
      <c r="U51" s="20">
        <f>'[13]Presmetka na cena'!Y287</f>
        <v>0</v>
      </c>
      <c r="V51" s="20">
        <f>'[13]Presmetka na cena'!Z287</f>
        <v>0</v>
      </c>
      <c r="W51" s="20">
        <f>'[13]Presmetka na cena'!AA287</f>
        <v>0</v>
      </c>
      <c r="X51" s="20">
        <f>'[13]Presmetka na cena'!AB287</f>
        <v>0</v>
      </c>
      <c r="Y51" s="20">
        <f>'[13]Presmetka na cena'!AC287</f>
        <v>0</v>
      </c>
      <c r="Z51" s="20">
        <f>'[13]Presmetka na cena'!AD287</f>
        <v>0</v>
      </c>
      <c r="AA51" s="21">
        <f>'[13]Presmetka na cena'!AE287</f>
        <v>0</v>
      </c>
    </row>
    <row r="52" spans="1:27" ht="15.75" thickTop="1" x14ac:dyDescent="0.25">
      <c r="A52" s="12"/>
      <c r="B52" s="13" t="str">
        <f>[1]VLEZ!K17</f>
        <v>13.07.2022</v>
      </c>
      <c r="C52" s="14" t="s">
        <v>26</v>
      </c>
      <c r="D52" s="15">
        <f>'[14]Presmetka na cena'!H284</f>
        <v>0</v>
      </c>
      <c r="E52" s="15">
        <f>'[14]Presmetka na cena'!I284</f>
        <v>0</v>
      </c>
      <c r="F52" s="15">
        <f>'[14]Presmetka na cena'!J284</f>
        <v>0</v>
      </c>
      <c r="G52" s="15">
        <f>'[14]Presmetka na cena'!K284</f>
        <v>0</v>
      </c>
      <c r="H52" s="15">
        <f>'[14]Presmetka na cena'!L284</f>
        <v>0</v>
      </c>
      <c r="I52" s="15">
        <f>'[14]Presmetka na cena'!M284</f>
        <v>0</v>
      </c>
      <c r="J52" s="15">
        <f>'[14]Presmetka na cena'!N284</f>
        <v>0</v>
      </c>
      <c r="K52" s="15">
        <f>'[14]Presmetka na cena'!O284</f>
        <v>0</v>
      </c>
      <c r="L52" s="15">
        <f>'[14]Presmetka na cena'!P284</f>
        <v>0</v>
      </c>
      <c r="M52" s="15">
        <f>'[14]Presmetka na cena'!Q284</f>
        <v>0</v>
      </c>
      <c r="N52" s="15">
        <f>'[14]Presmetka na cena'!R284</f>
        <v>0</v>
      </c>
      <c r="O52" s="15">
        <f>'[14]Presmetka na cena'!S284</f>
        <v>0</v>
      </c>
      <c r="P52" s="15">
        <f>'[14]Presmetka na cena'!T284</f>
        <v>0</v>
      </c>
      <c r="Q52" s="15">
        <f>'[14]Presmetka na cena'!U284</f>
        <v>0</v>
      </c>
      <c r="R52" s="15">
        <f>'[14]Presmetka na cena'!V284</f>
        <v>0</v>
      </c>
      <c r="S52" s="15">
        <f>'[14]Presmetka na cena'!W284</f>
        <v>0</v>
      </c>
      <c r="T52" s="15">
        <f>'[14]Presmetka na cena'!X284</f>
        <v>0</v>
      </c>
      <c r="U52" s="15">
        <f>'[14]Presmetka na cena'!Y284</f>
        <v>0</v>
      </c>
      <c r="V52" s="15">
        <f>'[14]Presmetka na cena'!Z284</f>
        <v>0</v>
      </c>
      <c r="W52" s="15">
        <f>'[14]Presmetka na cena'!AA284</f>
        <v>0</v>
      </c>
      <c r="X52" s="15">
        <f>'[14]Presmetka na cena'!AB284</f>
        <v>0</v>
      </c>
      <c r="Y52" s="15">
        <f>'[14]Presmetka na cena'!AC284</f>
        <v>0</v>
      </c>
      <c r="Z52" s="15">
        <f>'[14]Presmetka na cena'!AD284</f>
        <v>0</v>
      </c>
      <c r="AA52" s="16">
        <f>'[14]Presmetka na cena'!AE284</f>
        <v>0</v>
      </c>
    </row>
    <row r="53" spans="1:27" x14ac:dyDescent="0.25">
      <c r="B53" s="17"/>
      <c r="C53" s="14" t="s">
        <v>27</v>
      </c>
      <c r="D53" s="15">
        <f>'[14]Presmetka na cena'!H285</f>
        <v>208.03000000000003</v>
      </c>
      <c r="E53" s="15">
        <f>'[14]Presmetka na cena'!I285</f>
        <v>0</v>
      </c>
      <c r="F53" s="15">
        <f>'[14]Presmetka na cena'!J285</f>
        <v>0</v>
      </c>
      <c r="G53" s="15">
        <f>'[14]Presmetka na cena'!K285</f>
        <v>0</v>
      </c>
      <c r="H53" s="15">
        <f>'[14]Presmetka na cena'!L285</f>
        <v>0</v>
      </c>
      <c r="I53" s="15">
        <f>'[14]Presmetka na cena'!M285</f>
        <v>0</v>
      </c>
      <c r="J53" s="15">
        <f>'[14]Presmetka na cena'!N285</f>
        <v>205.99</v>
      </c>
      <c r="K53" s="15">
        <f>'[14]Presmetka na cena'!O285</f>
        <v>217.50000000000003</v>
      </c>
      <c r="L53" s="15">
        <f>'[14]Presmetka na cena'!P285</f>
        <v>228.99000000000004</v>
      </c>
      <c r="M53" s="15">
        <f>'[14]Presmetka na cena'!Q285</f>
        <v>145.33826817905614</v>
      </c>
      <c r="N53" s="15">
        <f>'[14]Presmetka na cena'!R285</f>
        <v>124.32523072672008</v>
      </c>
      <c r="O53" s="15">
        <f>'[14]Presmetka na cena'!S285</f>
        <v>110.25522022413341</v>
      </c>
      <c r="P53" s="15">
        <f>'[14]Presmetka na cena'!T285</f>
        <v>119.82997692899256</v>
      </c>
      <c r="Q53" s="15">
        <f>'[14]Presmetka na cena'!U285</f>
        <v>109.07063473744952</v>
      </c>
      <c r="R53" s="15">
        <f>'[14]Presmetka na cena'!V285</f>
        <v>98.864302034987503</v>
      </c>
      <c r="S53" s="15">
        <f>'[14]Presmetka na cena'!W285</f>
        <v>103.77426699656976</v>
      </c>
      <c r="T53" s="15">
        <f>'[14]Presmetka na cena'!X285</f>
        <v>112.79994676036841</v>
      </c>
      <c r="U53" s="15">
        <f>'[14]Presmetka na cena'!Y285</f>
        <v>121.47358937081012</v>
      </c>
      <c r="V53" s="15">
        <f>'[14]Presmetka na cena'!Z285</f>
        <v>115.54243697478992</v>
      </c>
      <c r="W53" s="15">
        <f>'[14]Presmetka na cena'!AA285</f>
        <v>128.01555555555558</v>
      </c>
      <c r="X53" s="15">
        <f>'[14]Presmetka na cena'!AB285</f>
        <v>138.88103926096997</v>
      </c>
      <c r="Y53" s="15">
        <f>'[14]Presmetka na cena'!AC285</f>
        <v>133.34</v>
      </c>
      <c r="Z53" s="15">
        <f>'[14]Presmetka na cena'!AD285</f>
        <v>129.84426458504518</v>
      </c>
      <c r="AA53" s="16">
        <f>'[14]Presmetka na cena'!AE285</f>
        <v>125.72612188997944</v>
      </c>
    </row>
    <row r="54" spans="1:27" x14ac:dyDescent="0.25">
      <c r="B54" s="17"/>
      <c r="C54" s="14" t="s">
        <v>28</v>
      </c>
      <c r="D54" s="15">
        <f>'[14]Presmetka na cena'!H286</f>
        <v>0</v>
      </c>
      <c r="E54" s="15">
        <f>'[14]Presmetka na cena'!I286</f>
        <v>182.81</v>
      </c>
      <c r="F54" s="15">
        <f>'[14]Presmetka na cena'!J286</f>
        <v>170.01</v>
      </c>
      <c r="G54" s="15">
        <f>'[14]Presmetka na cena'!K286</f>
        <v>165.43</v>
      </c>
      <c r="H54" s="15">
        <f>'[14]Presmetka na cena'!L286</f>
        <v>162.52000000000001</v>
      </c>
      <c r="I54" s="15">
        <f>'[14]Presmetka na cena'!M286</f>
        <v>166.11</v>
      </c>
      <c r="J54" s="15">
        <f>'[14]Presmetka na cena'!N286</f>
        <v>0</v>
      </c>
      <c r="K54" s="15">
        <f>'[14]Presmetka na cena'!O286</f>
        <v>0</v>
      </c>
      <c r="L54" s="15">
        <f>'[14]Presmetka na cena'!P286</f>
        <v>0</v>
      </c>
      <c r="M54" s="15">
        <f>'[14]Presmetka na cena'!Q286</f>
        <v>0</v>
      </c>
      <c r="N54" s="15">
        <f>'[14]Presmetka na cena'!R286</f>
        <v>0</v>
      </c>
      <c r="O54" s="15">
        <f>'[14]Presmetka na cena'!S286</f>
        <v>0</v>
      </c>
      <c r="P54" s="15">
        <f>'[14]Presmetka na cena'!T286</f>
        <v>0</v>
      </c>
      <c r="Q54" s="15">
        <f>'[14]Presmetka na cena'!U286</f>
        <v>0</v>
      </c>
      <c r="R54" s="15">
        <f>'[14]Presmetka na cena'!V286</f>
        <v>0</v>
      </c>
      <c r="S54" s="15">
        <f>'[14]Presmetka na cena'!W286</f>
        <v>0</v>
      </c>
      <c r="T54" s="15">
        <f>'[14]Presmetka na cena'!X286</f>
        <v>0</v>
      </c>
      <c r="U54" s="15">
        <f>'[14]Presmetka na cena'!Y286</f>
        <v>0</v>
      </c>
      <c r="V54" s="15">
        <f>'[14]Presmetka na cena'!Z286</f>
        <v>0</v>
      </c>
      <c r="W54" s="15">
        <f>'[14]Presmetka na cena'!AA286</f>
        <v>0</v>
      </c>
      <c r="X54" s="15">
        <f>'[14]Presmetka na cena'!AB286</f>
        <v>0</v>
      </c>
      <c r="Y54" s="15">
        <f>'[14]Presmetka na cena'!AC286</f>
        <v>0</v>
      </c>
      <c r="Z54" s="15">
        <f>'[14]Presmetka na cena'!AD286</f>
        <v>0</v>
      </c>
      <c r="AA54" s="16">
        <f>'[14]Presmetka na cena'!AE286</f>
        <v>0</v>
      </c>
    </row>
    <row r="55" spans="1:27" ht="15.75" thickBot="1" x14ac:dyDescent="0.3">
      <c r="B55" s="18"/>
      <c r="C55" s="19" t="s">
        <v>29</v>
      </c>
      <c r="D55" s="20">
        <f>'[14]Presmetka na cena'!H287</f>
        <v>0</v>
      </c>
      <c r="E55" s="20">
        <f>'[14]Presmetka na cena'!I287</f>
        <v>548.41999999999996</v>
      </c>
      <c r="F55" s="20">
        <f>'[14]Presmetka na cena'!J287</f>
        <v>510.02</v>
      </c>
      <c r="G55" s="20">
        <f>'[14]Presmetka na cena'!K287</f>
        <v>496.29</v>
      </c>
      <c r="H55" s="20">
        <f>'[14]Presmetka na cena'!L287</f>
        <v>487.56</v>
      </c>
      <c r="I55" s="20">
        <f>'[14]Presmetka na cena'!M287</f>
        <v>498.33</v>
      </c>
      <c r="J55" s="20">
        <f>'[14]Presmetka na cena'!N287</f>
        <v>0</v>
      </c>
      <c r="K55" s="20">
        <f>'[14]Presmetka na cena'!O287</f>
        <v>0</v>
      </c>
      <c r="L55" s="20">
        <f>'[14]Presmetka na cena'!P287</f>
        <v>0</v>
      </c>
      <c r="M55" s="20">
        <f>'[14]Presmetka na cena'!Q287</f>
        <v>0</v>
      </c>
      <c r="N55" s="20">
        <f>'[14]Presmetka na cena'!R287</f>
        <v>0</v>
      </c>
      <c r="O55" s="20">
        <f>'[14]Presmetka na cena'!S287</f>
        <v>0</v>
      </c>
      <c r="P55" s="20">
        <f>'[14]Presmetka na cena'!T287</f>
        <v>0</v>
      </c>
      <c r="Q55" s="20">
        <f>'[14]Presmetka na cena'!U287</f>
        <v>0</v>
      </c>
      <c r="R55" s="20">
        <f>'[14]Presmetka na cena'!V287</f>
        <v>0</v>
      </c>
      <c r="S55" s="20">
        <f>'[14]Presmetka na cena'!W287</f>
        <v>0</v>
      </c>
      <c r="T55" s="20">
        <f>'[14]Presmetka na cena'!X287</f>
        <v>0</v>
      </c>
      <c r="U55" s="20">
        <f>'[14]Presmetka na cena'!Y287</f>
        <v>0</v>
      </c>
      <c r="V55" s="20">
        <f>'[14]Presmetka na cena'!Z287</f>
        <v>0</v>
      </c>
      <c r="W55" s="20">
        <f>'[14]Presmetka na cena'!AA287</f>
        <v>0</v>
      </c>
      <c r="X55" s="20">
        <f>'[14]Presmetka na cena'!AB287</f>
        <v>0</v>
      </c>
      <c r="Y55" s="20">
        <f>'[14]Presmetka na cena'!AC287</f>
        <v>0</v>
      </c>
      <c r="Z55" s="20">
        <f>'[14]Presmetka na cena'!AD287</f>
        <v>0</v>
      </c>
      <c r="AA55" s="21">
        <f>'[14]Presmetka na cena'!AE287</f>
        <v>0</v>
      </c>
    </row>
    <row r="56" spans="1:27" ht="15.75" thickTop="1" x14ac:dyDescent="0.25">
      <c r="A56" s="12"/>
      <c r="B56" s="13" t="str">
        <f>[1]VLEZ!K18</f>
        <v>14.07.2022</v>
      </c>
      <c r="C56" s="14" t="s">
        <v>26</v>
      </c>
      <c r="D56" s="15">
        <f>'[15]Presmetka na cena'!H284</f>
        <v>0</v>
      </c>
      <c r="E56" s="15">
        <f>'[15]Presmetka na cena'!I284</f>
        <v>0</v>
      </c>
      <c r="F56" s="15">
        <f>'[15]Presmetka na cena'!J284</f>
        <v>0</v>
      </c>
      <c r="G56" s="15">
        <f>'[15]Presmetka na cena'!K284</f>
        <v>0</v>
      </c>
      <c r="H56" s="15">
        <f>'[15]Presmetka na cena'!L284</f>
        <v>0</v>
      </c>
      <c r="I56" s="15">
        <f>'[15]Presmetka na cena'!M284</f>
        <v>0</v>
      </c>
      <c r="J56" s="15">
        <f>'[15]Presmetka na cena'!N284</f>
        <v>0</v>
      </c>
      <c r="K56" s="15">
        <f>'[15]Presmetka na cena'!O284</f>
        <v>0</v>
      </c>
      <c r="L56" s="15">
        <f>'[15]Presmetka na cena'!P284</f>
        <v>0</v>
      </c>
      <c r="M56" s="15">
        <f>'[15]Presmetka na cena'!Q284</f>
        <v>0</v>
      </c>
      <c r="N56" s="15">
        <f>'[15]Presmetka na cena'!R284</f>
        <v>0</v>
      </c>
      <c r="O56" s="15">
        <f>'[15]Presmetka na cena'!S284</f>
        <v>570.38</v>
      </c>
      <c r="P56" s="15">
        <f>'[15]Presmetka na cena'!T284</f>
        <v>0</v>
      </c>
      <c r="Q56" s="15">
        <f>'[15]Presmetka na cena'!U284</f>
        <v>0</v>
      </c>
      <c r="R56" s="15">
        <f>'[15]Presmetka na cena'!V284</f>
        <v>0</v>
      </c>
      <c r="S56" s="15">
        <f>'[15]Presmetka na cena'!W284</f>
        <v>0</v>
      </c>
      <c r="T56" s="15">
        <f>'[15]Presmetka na cena'!X284</f>
        <v>719.72</v>
      </c>
      <c r="U56" s="15">
        <f>'[15]Presmetka na cena'!Y284</f>
        <v>726.09</v>
      </c>
      <c r="V56" s="15">
        <f>'[15]Presmetka na cena'!Z284</f>
        <v>790.88</v>
      </c>
      <c r="W56" s="15">
        <f>'[15]Presmetka na cena'!AA284</f>
        <v>748.91000000000008</v>
      </c>
      <c r="X56" s="15">
        <f>'[15]Presmetka na cena'!AB284</f>
        <v>698.39</v>
      </c>
      <c r="Y56" s="15">
        <f>'[15]Presmetka na cena'!AC284</f>
        <v>0</v>
      </c>
      <c r="Z56" s="15">
        <f>'[15]Presmetka na cena'!AD284</f>
        <v>706.86</v>
      </c>
      <c r="AA56" s="16">
        <f>'[15]Presmetka na cena'!AE284</f>
        <v>0</v>
      </c>
    </row>
    <row r="57" spans="1:27" x14ac:dyDescent="0.25">
      <c r="B57" s="17"/>
      <c r="C57" s="14" t="s">
        <v>27</v>
      </c>
      <c r="D57" s="15">
        <f>'[15]Presmetka na cena'!H285</f>
        <v>198.32999999999998</v>
      </c>
      <c r="E57" s="15">
        <f>'[15]Presmetka na cena'!I285</f>
        <v>0</v>
      </c>
      <c r="F57" s="15">
        <f>'[15]Presmetka na cena'!J285</f>
        <v>0</v>
      </c>
      <c r="G57" s="15">
        <f>'[15]Presmetka na cena'!K285</f>
        <v>0</v>
      </c>
      <c r="H57" s="15">
        <f>'[15]Presmetka na cena'!L285</f>
        <v>0</v>
      </c>
      <c r="I57" s="15">
        <f>'[15]Presmetka na cena'!M285</f>
        <v>0</v>
      </c>
      <c r="J57" s="15">
        <f>'[15]Presmetka na cena'!N285</f>
        <v>210.66</v>
      </c>
      <c r="K57" s="15">
        <f>'[15]Presmetka na cena'!O285</f>
        <v>216.66</v>
      </c>
      <c r="L57" s="15">
        <f>'[15]Presmetka na cena'!P285</f>
        <v>217.04000000000002</v>
      </c>
      <c r="M57" s="15">
        <f>'[15]Presmetka na cena'!Q285</f>
        <v>125.99</v>
      </c>
      <c r="N57" s="15">
        <f>'[15]Presmetka na cena'!R285</f>
        <v>113.97</v>
      </c>
      <c r="O57" s="15">
        <f>'[15]Presmetka na cena'!S285</f>
        <v>0</v>
      </c>
      <c r="P57" s="15">
        <f>'[15]Presmetka na cena'!T285</f>
        <v>185.03</v>
      </c>
      <c r="Q57" s="15">
        <f>'[15]Presmetka na cena'!U285</f>
        <v>185.04</v>
      </c>
      <c r="R57" s="15">
        <f>'[15]Presmetka na cena'!V285</f>
        <v>198.19</v>
      </c>
      <c r="S57" s="15">
        <f>'[15]Presmetka na cena'!W285</f>
        <v>230.93</v>
      </c>
      <c r="T57" s="15">
        <f>'[15]Presmetka na cena'!X285</f>
        <v>0</v>
      </c>
      <c r="U57" s="15">
        <f>'[15]Presmetka na cena'!Y285</f>
        <v>0</v>
      </c>
      <c r="V57" s="15">
        <f>'[15]Presmetka na cena'!Z285</f>
        <v>0</v>
      </c>
      <c r="W57" s="15">
        <f>'[15]Presmetka na cena'!AA285</f>
        <v>0</v>
      </c>
      <c r="X57" s="15">
        <f>'[15]Presmetka na cena'!AB285</f>
        <v>0</v>
      </c>
      <c r="Y57" s="15">
        <f>'[15]Presmetka na cena'!AC285</f>
        <v>230.91</v>
      </c>
      <c r="Z57" s="15">
        <f>'[15]Presmetka na cena'!AD285</f>
        <v>0</v>
      </c>
      <c r="AA57" s="16">
        <f>'[15]Presmetka na cena'!AE285</f>
        <v>200.02</v>
      </c>
    </row>
    <row r="58" spans="1:27" x14ac:dyDescent="0.25">
      <c r="B58" s="17"/>
      <c r="C58" s="14" t="s">
        <v>28</v>
      </c>
      <c r="D58" s="15">
        <f>'[15]Presmetka na cena'!H286</f>
        <v>0</v>
      </c>
      <c r="E58" s="15">
        <f>'[15]Presmetka na cena'!I286</f>
        <v>189.03</v>
      </c>
      <c r="F58" s="15">
        <f>'[15]Presmetka na cena'!J286</f>
        <v>172.74</v>
      </c>
      <c r="G58" s="15">
        <f>'[15]Presmetka na cena'!K286</f>
        <v>167.05</v>
      </c>
      <c r="H58" s="15">
        <f>'[15]Presmetka na cena'!L286</f>
        <v>167.51</v>
      </c>
      <c r="I58" s="15">
        <f>'[15]Presmetka na cena'!M286</f>
        <v>185.82</v>
      </c>
      <c r="J58" s="15">
        <f>'[15]Presmetka na cena'!N286</f>
        <v>0</v>
      </c>
      <c r="K58" s="15">
        <f>'[15]Presmetka na cena'!O286</f>
        <v>0</v>
      </c>
      <c r="L58" s="15">
        <f>'[15]Presmetka na cena'!P286</f>
        <v>0</v>
      </c>
      <c r="M58" s="15">
        <f>'[15]Presmetka na cena'!Q286</f>
        <v>0</v>
      </c>
      <c r="N58" s="15">
        <f>'[15]Presmetka na cena'!R286</f>
        <v>0</v>
      </c>
      <c r="O58" s="15">
        <f>'[15]Presmetka na cena'!S286</f>
        <v>0</v>
      </c>
      <c r="P58" s="15">
        <f>'[15]Presmetka na cena'!T286</f>
        <v>0</v>
      </c>
      <c r="Q58" s="15">
        <f>'[15]Presmetka na cena'!U286</f>
        <v>0</v>
      </c>
      <c r="R58" s="15">
        <f>'[15]Presmetka na cena'!V286</f>
        <v>0</v>
      </c>
      <c r="S58" s="15">
        <f>'[15]Presmetka na cena'!W286</f>
        <v>0</v>
      </c>
      <c r="T58" s="15">
        <f>'[15]Presmetka na cena'!X286</f>
        <v>0</v>
      </c>
      <c r="U58" s="15">
        <f>'[15]Presmetka na cena'!Y286</f>
        <v>0</v>
      </c>
      <c r="V58" s="15">
        <f>'[15]Presmetka na cena'!Z286</f>
        <v>0</v>
      </c>
      <c r="W58" s="15">
        <f>'[15]Presmetka na cena'!AA286</f>
        <v>0</v>
      </c>
      <c r="X58" s="15">
        <f>'[15]Presmetka na cena'!AB286</f>
        <v>0</v>
      </c>
      <c r="Y58" s="15">
        <f>'[15]Presmetka na cena'!AC286</f>
        <v>0</v>
      </c>
      <c r="Z58" s="15">
        <f>'[15]Presmetka na cena'!AD286</f>
        <v>0</v>
      </c>
      <c r="AA58" s="16">
        <f>'[15]Presmetka na cena'!AE286</f>
        <v>0</v>
      </c>
    </row>
    <row r="59" spans="1:27" ht="15.75" thickBot="1" x14ac:dyDescent="0.3">
      <c r="B59" s="18"/>
      <c r="C59" s="19" t="s">
        <v>29</v>
      </c>
      <c r="D59" s="20">
        <f>'[15]Presmetka na cena'!H287</f>
        <v>0</v>
      </c>
      <c r="E59" s="20">
        <f>'[15]Presmetka na cena'!I287</f>
        <v>567.09</v>
      </c>
      <c r="F59" s="20">
        <f>'[15]Presmetka na cena'!J287</f>
        <v>518.21</v>
      </c>
      <c r="G59" s="20">
        <f>'[15]Presmetka na cena'!K287</f>
        <v>501.15</v>
      </c>
      <c r="H59" s="20">
        <f>'[15]Presmetka na cena'!L287</f>
        <v>502.52</v>
      </c>
      <c r="I59" s="20">
        <f>'[15]Presmetka na cena'!M287</f>
        <v>557.45000000000005</v>
      </c>
      <c r="J59" s="20">
        <f>'[15]Presmetka na cena'!N287</f>
        <v>0</v>
      </c>
      <c r="K59" s="20">
        <f>'[15]Presmetka na cena'!O287</f>
        <v>0</v>
      </c>
      <c r="L59" s="20">
        <f>'[15]Presmetka na cena'!P287</f>
        <v>0</v>
      </c>
      <c r="M59" s="20">
        <f>'[15]Presmetka na cena'!Q287</f>
        <v>0</v>
      </c>
      <c r="N59" s="20">
        <f>'[15]Presmetka na cena'!R287</f>
        <v>0</v>
      </c>
      <c r="O59" s="20">
        <f>'[15]Presmetka na cena'!S287</f>
        <v>0</v>
      </c>
      <c r="P59" s="20">
        <f>'[15]Presmetka na cena'!T287</f>
        <v>0</v>
      </c>
      <c r="Q59" s="20">
        <f>'[15]Presmetka na cena'!U287</f>
        <v>0</v>
      </c>
      <c r="R59" s="20">
        <f>'[15]Presmetka na cena'!V287</f>
        <v>0</v>
      </c>
      <c r="S59" s="20">
        <f>'[15]Presmetka na cena'!W287</f>
        <v>0</v>
      </c>
      <c r="T59" s="20">
        <f>'[15]Presmetka na cena'!X287</f>
        <v>0</v>
      </c>
      <c r="U59" s="20">
        <f>'[15]Presmetka na cena'!Y287</f>
        <v>0</v>
      </c>
      <c r="V59" s="20">
        <f>'[15]Presmetka na cena'!Z287</f>
        <v>0</v>
      </c>
      <c r="W59" s="20">
        <f>'[15]Presmetka na cena'!AA287</f>
        <v>0</v>
      </c>
      <c r="X59" s="20">
        <f>'[15]Presmetka na cena'!AB287</f>
        <v>0</v>
      </c>
      <c r="Y59" s="20">
        <f>'[15]Presmetka na cena'!AC287</f>
        <v>0</v>
      </c>
      <c r="Z59" s="20">
        <f>'[15]Presmetka na cena'!AD287</f>
        <v>0</v>
      </c>
      <c r="AA59" s="21">
        <f>'[15]Presmetka na cena'!AE287</f>
        <v>0</v>
      </c>
    </row>
    <row r="60" spans="1:27" ht="15.75" thickTop="1" x14ac:dyDescent="0.25">
      <c r="A60" s="12"/>
      <c r="B60" s="13" t="str">
        <f>[1]VLEZ!K19</f>
        <v>15.07.2022</v>
      </c>
      <c r="C60" s="14" t="s">
        <v>26</v>
      </c>
      <c r="D60" s="15">
        <f>'[16]Presmetka na cena'!H284</f>
        <v>525</v>
      </c>
      <c r="E60" s="15">
        <f>'[16]Presmetka na cena'!I284</f>
        <v>416.05</v>
      </c>
      <c r="F60" s="15">
        <f>'[16]Presmetka na cena'!J284</f>
        <v>388.99000000000007</v>
      </c>
      <c r="G60" s="15">
        <f>'[16]Presmetka na cena'!K284</f>
        <v>0</v>
      </c>
      <c r="H60" s="15">
        <f>'[16]Presmetka na cena'!L284</f>
        <v>0</v>
      </c>
      <c r="I60" s="15">
        <f>'[16]Presmetka na cena'!M284</f>
        <v>0</v>
      </c>
      <c r="J60" s="15">
        <f>'[16]Presmetka na cena'!N284</f>
        <v>0</v>
      </c>
      <c r="K60" s="15">
        <f>'[16]Presmetka na cena'!O284</f>
        <v>0</v>
      </c>
      <c r="L60" s="15">
        <f>'[16]Presmetka na cena'!P284</f>
        <v>0</v>
      </c>
      <c r="M60" s="15">
        <f>'[16]Presmetka na cena'!Q284</f>
        <v>0</v>
      </c>
      <c r="N60" s="15">
        <f>'[16]Presmetka na cena'!R284</f>
        <v>0</v>
      </c>
      <c r="O60" s="15">
        <f>'[16]Presmetka na cena'!S284</f>
        <v>0</v>
      </c>
      <c r="P60" s="15">
        <f>'[16]Presmetka na cena'!T284</f>
        <v>0</v>
      </c>
      <c r="Q60" s="15">
        <f>'[16]Presmetka na cena'!U284</f>
        <v>0</v>
      </c>
      <c r="R60" s="15">
        <f>'[16]Presmetka na cena'!V284</f>
        <v>0</v>
      </c>
      <c r="S60" s="15">
        <f>'[16]Presmetka na cena'!W284</f>
        <v>0</v>
      </c>
      <c r="T60" s="15">
        <f>'[16]Presmetka na cena'!X284</f>
        <v>591</v>
      </c>
      <c r="U60" s="15">
        <f>'[16]Presmetka na cena'!Y284</f>
        <v>667.85</v>
      </c>
      <c r="V60" s="15">
        <f>'[16]Presmetka na cena'!Z284</f>
        <v>653.69000000000005</v>
      </c>
      <c r="W60" s="15">
        <f>'[16]Presmetka na cena'!AA284</f>
        <v>0</v>
      </c>
      <c r="X60" s="15">
        <f>'[16]Presmetka na cena'!AB284</f>
        <v>696.44</v>
      </c>
      <c r="Y60" s="15">
        <f>'[16]Presmetka na cena'!AC284</f>
        <v>651.84</v>
      </c>
      <c r="Z60" s="15">
        <f>'[16]Presmetka na cena'!AD284</f>
        <v>649.34</v>
      </c>
      <c r="AA60" s="16">
        <f>'[16]Presmetka na cena'!AE284</f>
        <v>0</v>
      </c>
    </row>
    <row r="61" spans="1:27" x14ac:dyDescent="0.25">
      <c r="B61" s="17"/>
      <c r="C61" s="14" t="s">
        <v>27</v>
      </c>
      <c r="D61" s="15">
        <f>'[16]Presmetka na cena'!H285</f>
        <v>0</v>
      </c>
      <c r="E61" s="15">
        <f>'[16]Presmetka na cena'!I285</f>
        <v>0</v>
      </c>
      <c r="F61" s="15">
        <f>'[16]Presmetka na cena'!J285</f>
        <v>0</v>
      </c>
      <c r="G61" s="15">
        <f>'[16]Presmetka na cena'!K285</f>
        <v>0</v>
      </c>
      <c r="H61" s="15">
        <f>'[16]Presmetka na cena'!L285</f>
        <v>0</v>
      </c>
      <c r="I61" s="15">
        <f>'[16]Presmetka na cena'!M285</f>
        <v>0</v>
      </c>
      <c r="J61" s="15">
        <f>'[16]Presmetka na cena'!N285</f>
        <v>202.44999999999996</v>
      </c>
      <c r="K61" s="15">
        <f>'[16]Presmetka na cena'!O285</f>
        <v>214.96</v>
      </c>
      <c r="L61" s="15">
        <f>'[16]Presmetka na cena'!P285</f>
        <v>220.79</v>
      </c>
      <c r="M61" s="15">
        <f>'[16]Presmetka na cena'!Q285</f>
        <v>114.64</v>
      </c>
      <c r="N61" s="15">
        <f>'[16]Presmetka na cena'!R285</f>
        <v>112.30664399092971</v>
      </c>
      <c r="O61" s="15">
        <f>'[16]Presmetka na cena'!S285</f>
        <v>131.37790180639183</v>
      </c>
      <c r="P61" s="15">
        <f>'[16]Presmetka na cena'!T285</f>
        <v>151.86594095940961</v>
      </c>
      <c r="Q61" s="15">
        <f>'[16]Presmetka na cena'!U285</f>
        <v>127.75399999999999</v>
      </c>
      <c r="R61" s="15">
        <f>'[16]Presmetka na cena'!V285</f>
        <v>126.00668230877521</v>
      </c>
      <c r="S61" s="15">
        <f>'[16]Presmetka na cena'!W285</f>
        <v>107.46</v>
      </c>
      <c r="T61" s="15">
        <f>'[16]Presmetka na cena'!X285</f>
        <v>0</v>
      </c>
      <c r="U61" s="15">
        <f>'[16]Presmetka na cena'!Y285</f>
        <v>0</v>
      </c>
      <c r="V61" s="15">
        <f>'[16]Presmetka na cena'!Z285</f>
        <v>0</v>
      </c>
      <c r="W61" s="15">
        <f>'[16]Presmetka na cena'!AA285</f>
        <v>227</v>
      </c>
      <c r="X61" s="15">
        <f>'[16]Presmetka na cena'!AB285</f>
        <v>0</v>
      </c>
      <c r="Y61" s="15">
        <f>'[16]Presmetka na cena'!AC285</f>
        <v>0</v>
      </c>
      <c r="Z61" s="15">
        <f>'[16]Presmetka na cena'!AD285</f>
        <v>0</v>
      </c>
      <c r="AA61" s="16">
        <f>'[16]Presmetka na cena'!AE285</f>
        <v>201.26000000000002</v>
      </c>
    </row>
    <row r="62" spans="1:27" x14ac:dyDescent="0.25">
      <c r="B62" s="17"/>
      <c r="C62" s="14" t="s">
        <v>28</v>
      </c>
      <c r="D62" s="15">
        <f>'[16]Presmetka na cena'!H286</f>
        <v>0</v>
      </c>
      <c r="E62" s="15">
        <f>'[16]Presmetka na cena'!I286</f>
        <v>0</v>
      </c>
      <c r="F62" s="15">
        <f>'[16]Presmetka na cena'!J286</f>
        <v>0</v>
      </c>
      <c r="G62" s="15">
        <f>'[16]Presmetka na cena'!K286</f>
        <v>152.51</v>
      </c>
      <c r="H62" s="15">
        <f>'[16]Presmetka na cena'!L286</f>
        <v>153.78</v>
      </c>
      <c r="I62" s="15">
        <f>'[16]Presmetka na cena'!M286</f>
        <v>165</v>
      </c>
      <c r="J62" s="15">
        <f>'[16]Presmetka na cena'!N286</f>
        <v>0</v>
      </c>
      <c r="K62" s="15">
        <f>'[16]Presmetka na cena'!O286</f>
        <v>0</v>
      </c>
      <c r="L62" s="15">
        <f>'[16]Presmetka na cena'!P286</f>
        <v>0</v>
      </c>
      <c r="M62" s="15">
        <f>'[16]Presmetka na cena'!Q286</f>
        <v>0</v>
      </c>
      <c r="N62" s="15">
        <f>'[16]Presmetka na cena'!R286</f>
        <v>0</v>
      </c>
      <c r="O62" s="15">
        <f>'[16]Presmetka na cena'!S286</f>
        <v>0</v>
      </c>
      <c r="P62" s="15">
        <f>'[16]Presmetka na cena'!T286</f>
        <v>0</v>
      </c>
      <c r="Q62" s="15">
        <f>'[16]Presmetka na cena'!U286</f>
        <v>0</v>
      </c>
      <c r="R62" s="15">
        <f>'[16]Presmetka na cena'!V286</f>
        <v>0</v>
      </c>
      <c r="S62" s="15">
        <f>'[16]Presmetka na cena'!W286</f>
        <v>0</v>
      </c>
      <c r="T62" s="15">
        <f>'[16]Presmetka na cena'!X286</f>
        <v>0</v>
      </c>
      <c r="U62" s="15">
        <f>'[16]Presmetka na cena'!Y286</f>
        <v>0</v>
      </c>
      <c r="V62" s="15">
        <f>'[16]Presmetka na cena'!Z286</f>
        <v>0</v>
      </c>
      <c r="W62" s="15">
        <f>'[16]Presmetka na cena'!AA286</f>
        <v>0</v>
      </c>
      <c r="X62" s="15">
        <f>'[16]Presmetka na cena'!AB286</f>
        <v>0</v>
      </c>
      <c r="Y62" s="15">
        <f>'[16]Presmetka na cena'!AC286</f>
        <v>0</v>
      </c>
      <c r="Z62" s="15">
        <f>'[16]Presmetka na cena'!AD286</f>
        <v>0</v>
      </c>
      <c r="AA62" s="16">
        <f>'[16]Presmetka na cena'!AE286</f>
        <v>0</v>
      </c>
    </row>
    <row r="63" spans="1:27" ht="15.75" thickBot="1" x14ac:dyDescent="0.3">
      <c r="B63" s="18"/>
      <c r="C63" s="19" t="s">
        <v>29</v>
      </c>
      <c r="D63" s="20">
        <f>'[16]Presmetka na cena'!H287</f>
        <v>0</v>
      </c>
      <c r="E63" s="20">
        <f>'[16]Presmetka na cena'!I287</f>
        <v>0</v>
      </c>
      <c r="F63" s="20">
        <f>'[16]Presmetka na cena'!J287</f>
        <v>0</v>
      </c>
      <c r="G63" s="20">
        <f>'[16]Presmetka na cena'!K287</f>
        <v>457.52</v>
      </c>
      <c r="H63" s="20">
        <f>'[16]Presmetka na cena'!L287</f>
        <v>461.33</v>
      </c>
      <c r="I63" s="20">
        <f>'[16]Presmetka na cena'!M287</f>
        <v>495</v>
      </c>
      <c r="J63" s="20">
        <f>'[16]Presmetka na cena'!N287</f>
        <v>0</v>
      </c>
      <c r="K63" s="20">
        <f>'[16]Presmetka na cena'!O287</f>
        <v>0</v>
      </c>
      <c r="L63" s="20">
        <f>'[16]Presmetka na cena'!P287</f>
        <v>0</v>
      </c>
      <c r="M63" s="20">
        <f>'[16]Presmetka na cena'!Q287</f>
        <v>0</v>
      </c>
      <c r="N63" s="20">
        <f>'[16]Presmetka na cena'!R287</f>
        <v>0</v>
      </c>
      <c r="O63" s="20">
        <f>'[16]Presmetka na cena'!S287</f>
        <v>0</v>
      </c>
      <c r="P63" s="20">
        <f>'[16]Presmetka na cena'!T287</f>
        <v>0</v>
      </c>
      <c r="Q63" s="20">
        <f>'[16]Presmetka na cena'!U287</f>
        <v>0</v>
      </c>
      <c r="R63" s="20">
        <f>'[16]Presmetka na cena'!V287</f>
        <v>0</v>
      </c>
      <c r="S63" s="20">
        <f>'[16]Presmetka na cena'!W287</f>
        <v>0</v>
      </c>
      <c r="T63" s="20">
        <f>'[16]Presmetka na cena'!X287</f>
        <v>0</v>
      </c>
      <c r="U63" s="20">
        <f>'[16]Presmetka na cena'!Y287</f>
        <v>0</v>
      </c>
      <c r="V63" s="20">
        <f>'[16]Presmetka na cena'!Z287</f>
        <v>0</v>
      </c>
      <c r="W63" s="20">
        <f>'[16]Presmetka na cena'!AA287</f>
        <v>0</v>
      </c>
      <c r="X63" s="20">
        <f>'[16]Presmetka na cena'!AB287</f>
        <v>0</v>
      </c>
      <c r="Y63" s="20">
        <f>'[16]Presmetka na cena'!AC287</f>
        <v>0</v>
      </c>
      <c r="Z63" s="20">
        <f>'[16]Presmetka na cena'!AD287</f>
        <v>0</v>
      </c>
      <c r="AA63" s="21">
        <f>'[16]Presmetka na cena'!AE287</f>
        <v>0</v>
      </c>
    </row>
    <row r="64" spans="1:27" ht="15.75" thickTop="1" x14ac:dyDescent="0.25">
      <c r="A64" s="12"/>
      <c r="B64" s="13" t="str">
        <f>[1]VLEZ!K20</f>
        <v>16.07.2022</v>
      </c>
      <c r="C64" s="14" t="s">
        <v>26</v>
      </c>
      <c r="D64" s="15">
        <f>'[17]Presmetka na cena'!H284</f>
        <v>0</v>
      </c>
      <c r="E64" s="15">
        <f>'[17]Presmetka na cena'!I284</f>
        <v>454.9</v>
      </c>
      <c r="F64" s="15">
        <f>'[17]Presmetka na cena'!J284</f>
        <v>0</v>
      </c>
      <c r="G64" s="15">
        <f>'[17]Presmetka na cena'!K284</f>
        <v>0</v>
      </c>
      <c r="H64" s="15">
        <f>'[17]Presmetka na cena'!L284</f>
        <v>0</v>
      </c>
      <c r="I64" s="15">
        <f>'[17]Presmetka na cena'!M284</f>
        <v>0</v>
      </c>
      <c r="J64" s="15">
        <f>'[17]Presmetka na cena'!N284</f>
        <v>0</v>
      </c>
      <c r="K64" s="15">
        <f>'[17]Presmetka na cena'!O284</f>
        <v>0</v>
      </c>
      <c r="L64" s="15">
        <f>'[17]Presmetka na cena'!P284</f>
        <v>0</v>
      </c>
      <c r="M64" s="15">
        <f>'[17]Presmetka na cena'!Q284</f>
        <v>0</v>
      </c>
      <c r="N64" s="15">
        <f>'[17]Presmetka na cena'!R284</f>
        <v>375.3</v>
      </c>
      <c r="O64" s="15">
        <f>'[17]Presmetka na cena'!S284</f>
        <v>372.95</v>
      </c>
      <c r="P64" s="15">
        <f>'[17]Presmetka na cena'!T284</f>
        <v>363.6</v>
      </c>
      <c r="Q64" s="15">
        <f>'[17]Presmetka na cena'!U284</f>
        <v>288.20999999999992</v>
      </c>
      <c r="R64" s="15">
        <f>'[17]Presmetka na cena'!V284</f>
        <v>262.61</v>
      </c>
      <c r="S64" s="15">
        <f>'[17]Presmetka na cena'!W284</f>
        <v>267.74</v>
      </c>
      <c r="T64" s="15">
        <f>'[17]Presmetka na cena'!X284</f>
        <v>288.44000000000005</v>
      </c>
      <c r="U64" s="15">
        <f>'[17]Presmetka na cena'!Y284</f>
        <v>352.77000000000004</v>
      </c>
      <c r="V64" s="15">
        <f>'[17]Presmetka na cena'!Z284</f>
        <v>423.29999999999995</v>
      </c>
      <c r="W64" s="15">
        <f>'[17]Presmetka na cena'!AA284</f>
        <v>478.81774509803927</v>
      </c>
      <c r="X64" s="15">
        <f>'[17]Presmetka na cena'!AB284</f>
        <v>522.08730590577306</v>
      </c>
      <c r="Y64" s="15">
        <f>'[17]Presmetka na cena'!AC284</f>
        <v>482.7445454545454</v>
      </c>
      <c r="Z64" s="15">
        <f>'[17]Presmetka na cena'!AD284</f>
        <v>500.84390609165644</v>
      </c>
      <c r="AA64" s="16">
        <f>'[17]Presmetka na cena'!AE284</f>
        <v>447.37128914785143</v>
      </c>
    </row>
    <row r="65" spans="1:27" x14ac:dyDescent="0.25">
      <c r="B65" s="17"/>
      <c r="C65" s="14" t="s">
        <v>27</v>
      </c>
      <c r="D65" s="15">
        <f>'[17]Presmetka na cena'!H285</f>
        <v>115.47</v>
      </c>
      <c r="E65" s="15">
        <f>'[17]Presmetka na cena'!I285</f>
        <v>0</v>
      </c>
      <c r="F65" s="15">
        <f>'[17]Presmetka na cena'!J285</f>
        <v>85.37</v>
      </c>
      <c r="G65" s="15">
        <f>'[17]Presmetka na cena'!K285</f>
        <v>0</v>
      </c>
      <c r="H65" s="15">
        <f>'[17]Presmetka na cena'!L285</f>
        <v>0</v>
      </c>
      <c r="I65" s="15">
        <f>'[17]Presmetka na cena'!M285</f>
        <v>0</v>
      </c>
      <c r="J65" s="15">
        <f>'[17]Presmetka na cena'!N285</f>
        <v>117.62</v>
      </c>
      <c r="K65" s="15">
        <f>'[17]Presmetka na cena'!O285</f>
        <v>114.61999999999999</v>
      </c>
      <c r="L65" s="15">
        <f>'[17]Presmetka na cena'!P285</f>
        <v>140.01</v>
      </c>
      <c r="M65" s="15">
        <f>'[17]Presmetka na cena'!Q285</f>
        <v>83.33</v>
      </c>
      <c r="N65" s="15">
        <f>'[17]Presmetka na cena'!R285</f>
        <v>0</v>
      </c>
      <c r="O65" s="15">
        <f>'[17]Presmetka na cena'!S285</f>
        <v>0</v>
      </c>
      <c r="P65" s="15">
        <f>'[17]Presmetka na cena'!T285</f>
        <v>0</v>
      </c>
      <c r="Q65" s="15">
        <f>'[17]Presmetka na cena'!U285</f>
        <v>0</v>
      </c>
      <c r="R65" s="15">
        <f>'[17]Presmetka na cena'!V285</f>
        <v>0</v>
      </c>
      <c r="S65" s="15">
        <f>'[17]Presmetka na cena'!W285</f>
        <v>0</v>
      </c>
      <c r="T65" s="15">
        <f>'[17]Presmetka na cena'!X285</f>
        <v>0</v>
      </c>
      <c r="U65" s="15">
        <f>'[17]Presmetka na cena'!Y285</f>
        <v>0</v>
      </c>
      <c r="V65" s="15">
        <f>'[17]Presmetka na cena'!Z285</f>
        <v>0</v>
      </c>
      <c r="W65" s="15">
        <f>'[17]Presmetka na cena'!AA285</f>
        <v>0</v>
      </c>
      <c r="X65" s="15">
        <f>'[17]Presmetka na cena'!AB285</f>
        <v>0</v>
      </c>
      <c r="Y65" s="15">
        <f>'[17]Presmetka na cena'!AC285</f>
        <v>0</v>
      </c>
      <c r="Z65" s="15">
        <f>'[17]Presmetka na cena'!AD285</f>
        <v>0</v>
      </c>
      <c r="AA65" s="16">
        <f>'[17]Presmetka na cena'!AE285</f>
        <v>0</v>
      </c>
    </row>
    <row r="66" spans="1:27" x14ac:dyDescent="0.25">
      <c r="B66" s="17"/>
      <c r="C66" s="14" t="s">
        <v>28</v>
      </c>
      <c r="D66" s="15">
        <f>'[17]Presmetka na cena'!H286</f>
        <v>0</v>
      </c>
      <c r="E66" s="15">
        <f>'[17]Presmetka na cena'!I286</f>
        <v>0</v>
      </c>
      <c r="F66" s="15">
        <f>'[17]Presmetka na cena'!J286</f>
        <v>0</v>
      </c>
      <c r="G66" s="15">
        <f>'[17]Presmetka na cena'!K286</f>
        <v>121.21</v>
      </c>
      <c r="H66" s="15">
        <f>'[17]Presmetka na cena'!L286</f>
        <v>109.33</v>
      </c>
      <c r="I66" s="15">
        <f>'[17]Presmetka na cena'!M286</f>
        <v>120.09</v>
      </c>
      <c r="J66" s="15">
        <f>'[17]Presmetka na cena'!N286</f>
        <v>0</v>
      </c>
      <c r="K66" s="15">
        <f>'[17]Presmetka na cena'!O286</f>
        <v>0</v>
      </c>
      <c r="L66" s="15">
        <f>'[17]Presmetka na cena'!P286</f>
        <v>0</v>
      </c>
      <c r="M66" s="15">
        <f>'[17]Presmetka na cena'!Q286</f>
        <v>0</v>
      </c>
      <c r="N66" s="15">
        <f>'[17]Presmetka na cena'!R286</f>
        <v>0</v>
      </c>
      <c r="O66" s="15">
        <f>'[17]Presmetka na cena'!S286</f>
        <v>0</v>
      </c>
      <c r="P66" s="15">
        <f>'[17]Presmetka na cena'!T286</f>
        <v>0</v>
      </c>
      <c r="Q66" s="15">
        <f>'[17]Presmetka na cena'!U286</f>
        <v>0</v>
      </c>
      <c r="R66" s="15">
        <f>'[17]Presmetka na cena'!V286</f>
        <v>0</v>
      </c>
      <c r="S66" s="15">
        <f>'[17]Presmetka na cena'!W286</f>
        <v>0</v>
      </c>
      <c r="T66" s="15">
        <f>'[17]Presmetka na cena'!X286</f>
        <v>0</v>
      </c>
      <c r="U66" s="15">
        <f>'[17]Presmetka na cena'!Y286</f>
        <v>0</v>
      </c>
      <c r="V66" s="15">
        <f>'[17]Presmetka na cena'!Z286</f>
        <v>0</v>
      </c>
      <c r="W66" s="15">
        <f>'[17]Presmetka na cena'!AA286</f>
        <v>0</v>
      </c>
      <c r="X66" s="15">
        <f>'[17]Presmetka na cena'!AB286</f>
        <v>0</v>
      </c>
      <c r="Y66" s="15">
        <f>'[17]Presmetka na cena'!AC286</f>
        <v>0</v>
      </c>
      <c r="Z66" s="15">
        <f>'[17]Presmetka na cena'!AD286</f>
        <v>0</v>
      </c>
      <c r="AA66" s="16">
        <f>'[17]Presmetka na cena'!AE286</f>
        <v>0</v>
      </c>
    </row>
    <row r="67" spans="1:27" ht="15.75" thickBot="1" x14ac:dyDescent="0.3">
      <c r="B67" s="18"/>
      <c r="C67" s="19" t="s">
        <v>29</v>
      </c>
      <c r="D67" s="20">
        <f>'[17]Presmetka na cena'!H287</f>
        <v>0</v>
      </c>
      <c r="E67" s="20">
        <f>'[17]Presmetka na cena'!I287</f>
        <v>0</v>
      </c>
      <c r="F67" s="20">
        <f>'[17]Presmetka na cena'!J287</f>
        <v>0</v>
      </c>
      <c r="G67" s="20">
        <f>'[17]Presmetka na cena'!K287</f>
        <v>363.62</v>
      </c>
      <c r="H67" s="20">
        <f>'[17]Presmetka na cena'!L287</f>
        <v>327.99</v>
      </c>
      <c r="I67" s="20">
        <f>'[17]Presmetka na cena'!M287</f>
        <v>360.27</v>
      </c>
      <c r="J67" s="20">
        <f>'[17]Presmetka na cena'!N287</f>
        <v>0</v>
      </c>
      <c r="K67" s="20">
        <f>'[17]Presmetka na cena'!O287</f>
        <v>0</v>
      </c>
      <c r="L67" s="20">
        <f>'[17]Presmetka na cena'!P287</f>
        <v>0</v>
      </c>
      <c r="M67" s="20">
        <f>'[17]Presmetka na cena'!Q287</f>
        <v>0</v>
      </c>
      <c r="N67" s="20">
        <f>'[17]Presmetka na cena'!R287</f>
        <v>0</v>
      </c>
      <c r="O67" s="20">
        <f>'[17]Presmetka na cena'!S287</f>
        <v>0</v>
      </c>
      <c r="P67" s="20">
        <f>'[17]Presmetka na cena'!T287</f>
        <v>0</v>
      </c>
      <c r="Q67" s="20">
        <f>'[17]Presmetka na cena'!U287</f>
        <v>0</v>
      </c>
      <c r="R67" s="20">
        <f>'[17]Presmetka na cena'!V287</f>
        <v>0</v>
      </c>
      <c r="S67" s="20">
        <f>'[17]Presmetka na cena'!W287</f>
        <v>0</v>
      </c>
      <c r="T67" s="20">
        <f>'[17]Presmetka na cena'!X287</f>
        <v>0</v>
      </c>
      <c r="U67" s="20">
        <f>'[17]Presmetka na cena'!Y287</f>
        <v>0</v>
      </c>
      <c r="V67" s="20">
        <f>'[17]Presmetka na cena'!Z287</f>
        <v>0</v>
      </c>
      <c r="W67" s="20">
        <f>'[17]Presmetka na cena'!AA287</f>
        <v>0</v>
      </c>
      <c r="X67" s="20">
        <f>'[17]Presmetka na cena'!AB287</f>
        <v>0</v>
      </c>
      <c r="Y67" s="20">
        <f>'[17]Presmetka na cena'!AC287</f>
        <v>0</v>
      </c>
      <c r="Z67" s="20">
        <f>'[17]Presmetka na cena'!AD287</f>
        <v>0</v>
      </c>
      <c r="AA67" s="21">
        <f>'[17]Presmetka na cena'!AE287</f>
        <v>0</v>
      </c>
    </row>
    <row r="68" spans="1:27" ht="15.75" thickTop="1" x14ac:dyDescent="0.25">
      <c r="A68" s="12"/>
      <c r="B68" s="13" t="str">
        <f>[1]VLEZ!K21</f>
        <v>17.07.2022</v>
      </c>
      <c r="C68" s="14" t="s">
        <v>26</v>
      </c>
      <c r="D68" s="15">
        <f>'[18]Presmetka na cena'!H284</f>
        <v>403.67259187620886</v>
      </c>
      <c r="E68" s="15">
        <f>'[18]Presmetka na cena'!I284</f>
        <v>0</v>
      </c>
      <c r="F68" s="15">
        <f>'[18]Presmetka na cena'!J284</f>
        <v>0</v>
      </c>
      <c r="G68" s="15">
        <f>'[18]Presmetka na cena'!K284</f>
        <v>0</v>
      </c>
      <c r="H68" s="15">
        <f>'[18]Presmetka na cena'!L284</f>
        <v>0</v>
      </c>
      <c r="I68" s="15">
        <f>'[18]Presmetka na cena'!M284</f>
        <v>0</v>
      </c>
      <c r="J68" s="15">
        <f>'[18]Presmetka na cena'!N284</f>
        <v>315.47000000000003</v>
      </c>
      <c r="K68" s="15">
        <f>'[18]Presmetka na cena'!O284</f>
        <v>0</v>
      </c>
      <c r="L68" s="15">
        <f>'[18]Presmetka na cena'!P284</f>
        <v>0</v>
      </c>
      <c r="M68" s="15">
        <f>'[18]Presmetka na cena'!Q284</f>
        <v>240.44</v>
      </c>
      <c r="N68" s="15">
        <f>'[18]Presmetka na cena'!R284</f>
        <v>0</v>
      </c>
      <c r="O68" s="15">
        <f>'[18]Presmetka na cena'!S284</f>
        <v>137.82</v>
      </c>
      <c r="P68" s="15">
        <f>'[18]Presmetka na cena'!T284</f>
        <v>0</v>
      </c>
      <c r="Q68" s="15">
        <f>'[18]Presmetka na cena'!U284</f>
        <v>141.62999999999997</v>
      </c>
      <c r="R68" s="15">
        <f>'[18]Presmetka na cena'!V284</f>
        <v>137.36000000000001</v>
      </c>
      <c r="S68" s="15">
        <f>'[18]Presmetka na cena'!W284</f>
        <v>126.06</v>
      </c>
      <c r="T68" s="15">
        <f>'[18]Presmetka na cena'!X284</f>
        <v>185.66</v>
      </c>
      <c r="U68" s="15">
        <f>'[18]Presmetka na cena'!Y284</f>
        <v>342.35</v>
      </c>
      <c r="V68" s="15">
        <f>'[18]Presmetka na cena'!Z284</f>
        <v>516.63</v>
      </c>
      <c r="W68" s="15">
        <f>'[18]Presmetka na cena'!AA284</f>
        <v>0</v>
      </c>
      <c r="X68" s="15">
        <f>'[18]Presmetka na cena'!AB284</f>
        <v>644.70000000000005</v>
      </c>
      <c r="Y68" s="15">
        <f>'[18]Presmetka na cena'!AC284</f>
        <v>0</v>
      </c>
      <c r="Z68" s="15">
        <f>'[18]Presmetka na cena'!AD284</f>
        <v>0</v>
      </c>
      <c r="AA68" s="16">
        <f>'[18]Presmetka na cena'!AE284</f>
        <v>0</v>
      </c>
    </row>
    <row r="69" spans="1:27" x14ac:dyDescent="0.25">
      <c r="B69" s="17"/>
      <c r="C69" s="14" t="s">
        <v>27</v>
      </c>
      <c r="D69" s="15">
        <f>'[18]Presmetka na cena'!H285</f>
        <v>0</v>
      </c>
      <c r="E69" s="15">
        <f>'[18]Presmetka na cena'!I285</f>
        <v>0</v>
      </c>
      <c r="F69" s="15">
        <f>'[18]Presmetka na cena'!J285</f>
        <v>0</v>
      </c>
      <c r="G69" s="15">
        <f>'[18]Presmetka na cena'!K285</f>
        <v>0</v>
      </c>
      <c r="H69" s="15">
        <f>'[18]Presmetka na cena'!L285</f>
        <v>0</v>
      </c>
      <c r="I69" s="15">
        <f>'[18]Presmetka na cena'!M285</f>
        <v>0</v>
      </c>
      <c r="J69" s="15">
        <f>'[18]Presmetka na cena'!N285</f>
        <v>0</v>
      </c>
      <c r="K69" s="15">
        <f>'[18]Presmetka na cena'!O285</f>
        <v>98.09</v>
      </c>
      <c r="L69" s="15">
        <f>'[18]Presmetka na cena'!P285</f>
        <v>94.76</v>
      </c>
      <c r="M69" s="15">
        <f>'[18]Presmetka na cena'!Q285</f>
        <v>0</v>
      </c>
      <c r="N69" s="15">
        <f>'[18]Presmetka na cena'!R285</f>
        <v>49.51</v>
      </c>
      <c r="O69" s="15">
        <f>'[18]Presmetka na cena'!S285</f>
        <v>0</v>
      </c>
      <c r="P69" s="15">
        <f>'[18]Presmetka na cena'!T285</f>
        <v>63.77000000000001</v>
      </c>
      <c r="Q69" s="15">
        <f>'[18]Presmetka na cena'!U285</f>
        <v>0</v>
      </c>
      <c r="R69" s="15">
        <f>'[18]Presmetka na cena'!V285</f>
        <v>0</v>
      </c>
      <c r="S69" s="15">
        <f>'[18]Presmetka na cena'!W285</f>
        <v>0</v>
      </c>
      <c r="T69" s="15">
        <f>'[18]Presmetka na cena'!X285</f>
        <v>0</v>
      </c>
      <c r="U69" s="15">
        <f>'[18]Presmetka na cena'!Y285</f>
        <v>0</v>
      </c>
      <c r="V69" s="15">
        <f>'[18]Presmetka na cena'!Z285</f>
        <v>0</v>
      </c>
      <c r="W69" s="15">
        <f>'[18]Presmetka na cena'!AA285</f>
        <v>209.19</v>
      </c>
      <c r="X69" s="15">
        <f>'[18]Presmetka na cena'!AB285</f>
        <v>0</v>
      </c>
      <c r="Y69" s="15">
        <f>'[18]Presmetka na cena'!AC285</f>
        <v>217.47999999999996</v>
      </c>
      <c r="Z69" s="15">
        <f>'[18]Presmetka na cena'!AD285</f>
        <v>167.29060120240482</v>
      </c>
      <c r="AA69" s="16">
        <f>'[18]Presmetka na cena'!AE285</f>
        <v>204.01</v>
      </c>
    </row>
    <row r="70" spans="1:27" x14ac:dyDescent="0.25">
      <c r="B70" s="17"/>
      <c r="C70" s="14" t="s">
        <v>28</v>
      </c>
      <c r="D70" s="15">
        <f>'[18]Presmetka na cena'!H286</f>
        <v>0</v>
      </c>
      <c r="E70" s="15">
        <f>'[18]Presmetka na cena'!I286</f>
        <v>120.4</v>
      </c>
      <c r="F70" s="15">
        <f>'[18]Presmetka na cena'!J286</f>
        <v>87.21</v>
      </c>
      <c r="G70" s="15">
        <f>'[18]Presmetka na cena'!K286</f>
        <v>80.599999999999994</v>
      </c>
      <c r="H70" s="15">
        <f>'[18]Presmetka na cena'!L286</f>
        <v>78.41</v>
      </c>
      <c r="I70" s="15">
        <f>'[18]Presmetka na cena'!M286</f>
        <v>97.64</v>
      </c>
      <c r="J70" s="15">
        <f>'[18]Presmetka na cena'!N286</f>
        <v>0</v>
      </c>
      <c r="K70" s="15">
        <f>'[18]Presmetka na cena'!O286</f>
        <v>0</v>
      </c>
      <c r="L70" s="15">
        <f>'[18]Presmetka na cena'!P286</f>
        <v>0</v>
      </c>
      <c r="M70" s="15">
        <f>'[18]Presmetka na cena'!Q286</f>
        <v>0</v>
      </c>
      <c r="N70" s="15">
        <f>'[18]Presmetka na cena'!R286</f>
        <v>0</v>
      </c>
      <c r="O70" s="15">
        <f>'[18]Presmetka na cena'!S286</f>
        <v>0</v>
      </c>
      <c r="P70" s="15">
        <f>'[18]Presmetka na cena'!T286</f>
        <v>0</v>
      </c>
      <c r="Q70" s="15">
        <f>'[18]Presmetka na cena'!U286</f>
        <v>0</v>
      </c>
      <c r="R70" s="15">
        <f>'[18]Presmetka na cena'!V286</f>
        <v>0</v>
      </c>
      <c r="S70" s="15">
        <f>'[18]Presmetka na cena'!W286</f>
        <v>0</v>
      </c>
      <c r="T70" s="15">
        <f>'[18]Presmetka na cena'!X286</f>
        <v>0</v>
      </c>
      <c r="U70" s="15">
        <f>'[18]Presmetka na cena'!Y286</f>
        <v>0</v>
      </c>
      <c r="V70" s="15">
        <f>'[18]Presmetka na cena'!Z286</f>
        <v>0</v>
      </c>
      <c r="W70" s="15">
        <f>'[18]Presmetka na cena'!AA286</f>
        <v>0</v>
      </c>
      <c r="X70" s="15">
        <f>'[18]Presmetka na cena'!AB286</f>
        <v>0</v>
      </c>
      <c r="Y70" s="15">
        <f>'[18]Presmetka na cena'!AC286</f>
        <v>0</v>
      </c>
      <c r="Z70" s="15">
        <f>'[18]Presmetka na cena'!AD286</f>
        <v>0</v>
      </c>
      <c r="AA70" s="16">
        <f>'[18]Presmetka na cena'!AE286</f>
        <v>0</v>
      </c>
    </row>
    <row r="71" spans="1:27" ht="15.75" thickBot="1" x14ac:dyDescent="0.3">
      <c r="B71" s="18"/>
      <c r="C71" s="19" t="s">
        <v>29</v>
      </c>
      <c r="D71" s="20">
        <f>'[18]Presmetka na cena'!H287</f>
        <v>0</v>
      </c>
      <c r="E71" s="20">
        <f>'[18]Presmetka na cena'!I287</f>
        <v>361.2</v>
      </c>
      <c r="F71" s="20">
        <f>'[18]Presmetka na cena'!J287</f>
        <v>261.62</v>
      </c>
      <c r="G71" s="20">
        <f>'[18]Presmetka na cena'!K287</f>
        <v>241.79</v>
      </c>
      <c r="H71" s="20">
        <f>'[18]Presmetka na cena'!L287</f>
        <v>235.22</v>
      </c>
      <c r="I71" s="20">
        <f>'[18]Presmetka na cena'!M287</f>
        <v>292.92</v>
      </c>
      <c r="J71" s="20">
        <f>'[18]Presmetka na cena'!N287</f>
        <v>0</v>
      </c>
      <c r="K71" s="20">
        <f>'[18]Presmetka na cena'!O287</f>
        <v>0</v>
      </c>
      <c r="L71" s="20">
        <f>'[18]Presmetka na cena'!P287</f>
        <v>0</v>
      </c>
      <c r="M71" s="20">
        <f>'[18]Presmetka na cena'!Q287</f>
        <v>0</v>
      </c>
      <c r="N71" s="20">
        <f>'[18]Presmetka na cena'!R287</f>
        <v>0</v>
      </c>
      <c r="O71" s="20">
        <f>'[18]Presmetka na cena'!S287</f>
        <v>0</v>
      </c>
      <c r="P71" s="20">
        <f>'[18]Presmetka na cena'!T287</f>
        <v>0</v>
      </c>
      <c r="Q71" s="20">
        <f>'[18]Presmetka na cena'!U287</f>
        <v>0</v>
      </c>
      <c r="R71" s="20">
        <f>'[18]Presmetka na cena'!V287</f>
        <v>0</v>
      </c>
      <c r="S71" s="20">
        <f>'[18]Presmetka na cena'!W287</f>
        <v>0</v>
      </c>
      <c r="T71" s="20">
        <f>'[18]Presmetka na cena'!X287</f>
        <v>0</v>
      </c>
      <c r="U71" s="20">
        <f>'[18]Presmetka na cena'!Y287</f>
        <v>0</v>
      </c>
      <c r="V71" s="20">
        <f>'[18]Presmetka na cena'!Z287</f>
        <v>0</v>
      </c>
      <c r="W71" s="20">
        <f>'[18]Presmetka na cena'!AA287</f>
        <v>0</v>
      </c>
      <c r="X71" s="20">
        <f>'[18]Presmetka na cena'!AB287</f>
        <v>0</v>
      </c>
      <c r="Y71" s="20">
        <f>'[18]Presmetka na cena'!AC287</f>
        <v>0</v>
      </c>
      <c r="Z71" s="20">
        <f>'[18]Presmetka na cena'!AD287</f>
        <v>0</v>
      </c>
      <c r="AA71" s="21">
        <f>'[18]Presmetka na cena'!AE287</f>
        <v>0</v>
      </c>
    </row>
    <row r="72" spans="1:27" ht="15.75" thickTop="1" x14ac:dyDescent="0.25">
      <c r="A72" s="12"/>
      <c r="B72" s="13" t="str">
        <f>[1]VLEZ!K22</f>
        <v>18.07.2022</v>
      </c>
      <c r="C72" s="14" t="s">
        <v>26</v>
      </c>
      <c r="D72" s="15">
        <f>'[19]Presmetka na cena'!H284</f>
        <v>0</v>
      </c>
      <c r="E72" s="15">
        <f>'[19]Presmetka na cena'!I284</f>
        <v>0</v>
      </c>
      <c r="F72" s="15">
        <f>'[19]Presmetka na cena'!J284</f>
        <v>0</v>
      </c>
      <c r="G72" s="15">
        <f>'[19]Presmetka na cena'!K284</f>
        <v>0</v>
      </c>
      <c r="H72" s="15">
        <f>'[19]Presmetka na cena'!L284</f>
        <v>0</v>
      </c>
      <c r="I72" s="15">
        <f>'[19]Presmetka na cena'!M284</f>
        <v>0</v>
      </c>
      <c r="J72" s="15">
        <f>'[19]Presmetka na cena'!N284</f>
        <v>0</v>
      </c>
      <c r="K72" s="15">
        <f>'[19]Presmetka na cena'!O284</f>
        <v>0</v>
      </c>
      <c r="L72" s="15">
        <f>'[19]Presmetka na cena'!P284</f>
        <v>0</v>
      </c>
      <c r="M72" s="15">
        <f>'[19]Presmetka na cena'!Q284</f>
        <v>0</v>
      </c>
      <c r="N72" s="15">
        <f>'[19]Presmetka na cena'!R284</f>
        <v>0</v>
      </c>
      <c r="O72" s="15">
        <f>'[19]Presmetka na cena'!S284</f>
        <v>0</v>
      </c>
      <c r="P72" s="15">
        <f>'[19]Presmetka na cena'!T284</f>
        <v>0</v>
      </c>
      <c r="Q72" s="15">
        <f>'[19]Presmetka na cena'!U284</f>
        <v>0</v>
      </c>
      <c r="R72" s="15">
        <f>'[19]Presmetka na cena'!V284</f>
        <v>0</v>
      </c>
      <c r="S72" s="15">
        <f>'[19]Presmetka na cena'!W284</f>
        <v>0</v>
      </c>
      <c r="T72" s="15">
        <f>'[19]Presmetka na cena'!X284</f>
        <v>635.57000000000005</v>
      </c>
      <c r="U72" s="15">
        <f>'[19]Presmetka na cena'!Y284</f>
        <v>695.41999999999985</v>
      </c>
      <c r="V72" s="15">
        <f>'[19]Presmetka na cena'!Z284</f>
        <v>791.68999999999994</v>
      </c>
      <c r="W72" s="15">
        <f>'[19]Presmetka na cena'!AA284</f>
        <v>0</v>
      </c>
      <c r="X72" s="15">
        <f>'[19]Presmetka na cena'!AB284</f>
        <v>1000</v>
      </c>
      <c r="Y72" s="15">
        <f>'[19]Presmetka na cena'!AC284</f>
        <v>0</v>
      </c>
      <c r="Z72" s="15">
        <f>'[19]Presmetka na cena'!AD284</f>
        <v>0</v>
      </c>
      <c r="AA72" s="16">
        <f>'[19]Presmetka na cena'!AE284</f>
        <v>0</v>
      </c>
    </row>
    <row r="73" spans="1:27" x14ac:dyDescent="0.25">
      <c r="B73" s="17"/>
      <c r="C73" s="14" t="s">
        <v>27</v>
      </c>
      <c r="D73" s="15">
        <f>'[19]Presmetka na cena'!H285</f>
        <v>0</v>
      </c>
      <c r="E73" s="15">
        <f>'[19]Presmetka na cena'!I285</f>
        <v>0</v>
      </c>
      <c r="F73" s="15">
        <f>'[19]Presmetka na cena'!J285</f>
        <v>0</v>
      </c>
      <c r="G73" s="15">
        <f>'[19]Presmetka na cena'!K285</f>
        <v>0</v>
      </c>
      <c r="H73" s="15">
        <f>'[19]Presmetka na cena'!L285</f>
        <v>0</v>
      </c>
      <c r="I73" s="15">
        <f>'[19]Presmetka na cena'!M285</f>
        <v>0</v>
      </c>
      <c r="J73" s="15">
        <f>'[19]Presmetka na cena'!N285</f>
        <v>197.17</v>
      </c>
      <c r="K73" s="15">
        <f>'[19]Presmetka na cena'!O285</f>
        <v>212.47</v>
      </c>
      <c r="L73" s="15">
        <f>'[19]Presmetka na cena'!P285</f>
        <v>206.06</v>
      </c>
      <c r="M73" s="15">
        <f>'[19]Presmetka na cena'!Q285</f>
        <v>190.4</v>
      </c>
      <c r="N73" s="15">
        <f>'[19]Presmetka na cena'!R285</f>
        <v>181.47</v>
      </c>
      <c r="O73" s="15">
        <f>'[19]Presmetka na cena'!S285</f>
        <v>188.16000000000003</v>
      </c>
      <c r="P73" s="15">
        <f>'[19]Presmetka na cena'!T285</f>
        <v>218.59000000000003</v>
      </c>
      <c r="Q73" s="15">
        <f>'[19]Presmetka na cena'!U285</f>
        <v>207.55</v>
      </c>
      <c r="R73" s="15">
        <f>'[19]Presmetka na cena'!V285</f>
        <v>133.89944099378883</v>
      </c>
      <c r="S73" s="15">
        <f>'[19]Presmetka na cena'!W285</f>
        <v>118.55796727501574</v>
      </c>
      <c r="T73" s="15">
        <f>'[19]Presmetka na cena'!X285</f>
        <v>0</v>
      </c>
      <c r="U73" s="15">
        <f>'[19]Presmetka na cena'!Y285</f>
        <v>0</v>
      </c>
      <c r="V73" s="15">
        <f>'[19]Presmetka na cena'!Z285</f>
        <v>0</v>
      </c>
      <c r="W73" s="15">
        <f>'[19]Presmetka na cena'!AA285</f>
        <v>323.95000000000005</v>
      </c>
      <c r="X73" s="15">
        <f>'[19]Presmetka na cena'!AB285</f>
        <v>0</v>
      </c>
      <c r="Y73" s="15">
        <f>'[19]Presmetka na cena'!AC285</f>
        <v>300.32</v>
      </c>
      <c r="Z73" s="15">
        <f>'[19]Presmetka na cena'!AD285</f>
        <v>265.07</v>
      </c>
      <c r="AA73" s="16">
        <f>'[19]Presmetka na cena'!AE285</f>
        <v>234.92999999999998</v>
      </c>
    </row>
    <row r="74" spans="1:27" x14ac:dyDescent="0.25">
      <c r="B74" s="17"/>
      <c r="C74" s="14" t="s">
        <v>28</v>
      </c>
      <c r="D74" s="15">
        <f>'[19]Presmetka na cena'!H286</f>
        <v>194.89</v>
      </c>
      <c r="E74" s="15">
        <f>'[19]Presmetka na cena'!I286</f>
        <v>164.25</v>
      </c>
      <c r="F74" s="15">
        <f>'[19]Presmetka na cena'!J286</f>
        <v>149.62</v>
      </c>
      <c r="G74" s="15">
        <f>'[19]Presmetka na cena'!K286</f>
        <v>141.22</v>
      </c>
      <c r="H74" s="15">
        <f>'[19]Presmetka na cena'!L286</f>
        <v>148.38</v>
      </c>
      <c r="I74" s="15">
        <f>'[19]Presmetka na cena'!M286</f>
        <v>158.56</v>
      </c>
      <c r="J74" s="15">
        <f>'[19]Presmetka na cena'!N286</f>
        <v>0</v>
      </c>
      <c r="K74" s="15">
        <f>'[19]Presmetka na cena'!O286</f>
        <v>0</v>
      </c>
      <c r="L74" s="15">
        <f>'[19]Presmetka na cena'!P286</f>
        <v>0</v>
      </c>
      <c r="M74" s="15">
        <f>'[19]Presmetka na cena'!Q286</f>
        <v>0</v>
      </c>
      <c r="N74" s="15">
        <f>'[19]Presmetka na cena'!R286</f>
        <v>0</v>
      </c>
      <c r="O74" s="15">
        <f>'[19]Presmetka na cena'!S286</f>
        <v>0</v>
      </c>
      <c r="P74" s="15">
        <f>'[19]Presmetka na cena'!T286</f>
        <v>0</v>
      </c>
      <c r="Q74" s="15">
        <f>'[19]Presmetka na cena'!U286</f>
        <v>0</v>
      </c>
      <c r="R74" s="15">
        <f>'[19]Presmetka na cena'!V286</f>
        <v>0</v>
      </c>
      <c r="S74" s="15">
        <f>'[19]Presmetka na cena'!W286</f>
        <v>0</v>
      </c>
      <c r="T74" s="15">
        <f>'[19]Presmetka na cena'!X286</f>
        <v>0</v>
      </c>
      <c r="U74" s="15">
        <f>'[19]Presmetka na cena'!Y286</f>
        <v>0</v>
      </c>
      <c r="V74" s="15">
        <f>'[19]Presmetka na cena'!Z286</f>
        <v>0</v>
      </c>
      <c r="W74" s="15">
        <f>'[19]Presmetka na cena'!AA286</f>
        <v>0</v>
      </c>
      <c r="X74" s="15">
        <f>'[19]Presmetka na cena'!AB286</f>
        <v>0</v>
      </c>
      <c r="Y74" s="15">
        <f>'[19]Presmetka na cena'!AC286</f>
        <v>0</v>
      </c>
      <c r="Z74" s="15">
        <f>'[19]Presmetka na cena'!AD286</f>
        <v>0</v>
      </c>
      <c r="AA74" s="16">
        <f>'[19]Presmetka na cena'!AE286</f>
        <v>0</v>
      </c>
    </row>
    <row r="75" spans="1:27" ht="15.75" thickBot="1" x14ac:dyDescent="0.3">
      <c r="B75" s="18"/>
      <c r="C75" s="19" t="s">
        <v>29</v>
      </c>
      <c r="D75" s="20">
        <f>'[19]Presmetka na cena'!H287</f>
        <v>584.66</v>
      </c>
      <c r="E75" s="20">
        <f>'[19]Presmetka na cena'!I287</f>
        <v>492.74</v>
      </c>
      <c r="F75" s="20">
        <f>'[19]Presmetka na cena'!J287</f>
        <v>448.85</v>
      </c>
      <c r="G75" s="20">
        <f>'[19]Presmetka na cena'!K287</f>
        <v>423.66</v>
      </c>
      <c r="H75" s="20">
        <f>'[19]Presmetka na cena'!L287</f>
        <v>445.14</v>
      </c>
      <c r="I75" s="20">
        <f>'[19]Presmetka na cena'!M287</f>
        <v>475.68</v>
      </c>
      <c r="J75" s="20">
        <f>'[19]Presmetka na cena'!N287</f>
        <v>0</v>
      </c>
      <c r="K75" s="20">
        <f>'[19]Presmetka na cena'!O287</f>
        <v>0</v>
      </c>
      <c r="L75" s="20">
        <f>'[19]Presmetka na cena'!P287</f>
        <v>0</v>
      </c>
      <c r="M75" s="20">
        <f>'[19]Presmetka na cena'!Q287</f>
        <v>0</v>
      </c>
      <c r="N75" s="20">
        <f>'[19]Presmetka na cena'!R287</f>
        <v>0</v>
      </c>
      <c r="O75" s="20">
        <f>'[19]Presmetka na cena'!S287</f>
        <v>0</v>
      </c>
      <c r="P75" s="20">
        <f>'[19]Presmetka na cena'!T287</f>
        <v>0</v>
      </c>
      <c r="Q75" s="20">
        <f>'[19]Presmetka na cena'!U287</f>
        <v>0</v>
      </c>
      <c r="R75" s="20">
        <f>'[19]Presmetka na cena'!V287</f>
        <v>0</v>
      </c>
      <c r="S75" s="20">
        <f>'[19]Presmetka na cena'!W287</f>
        <v>0</v>
      </c>
      <c r="T75" s="20">
        <f>'[19]Presmetka na cena'!X287</f>
        <v>0</v>
      </c>
      <c r="U75" s="20">
        <f>'[19]Presmetka na cena'!Y287</f>
        <v>0</v>
      </c>
      <c r="V75" s="20">
        <f>'[19]Presmetka na cena'!Z287</f>
        <v>0</v>
      </c>
      <c r="W75" s="20">
        <f>'[19]Presmetka na cena'!AA287</f>
        <v>0</v>
      </c>
      <c r="X75" s="20">
        <f>'[19]Presmetka na cena'!AB287</f>
        <v>0</v>
      </c>
      <c r="Y75" s="20">
        <f>'[19]Presmetka na cena'!AC287</f>
        <v>0</v>
      </c>
      <c r="Z75" s="20">
        <f>'[19]Presmetka na cena'!AD287</f>
        <v>0</v>
      </c>
      <c r="AA75" s="21">
        <f>'[19]Presmetka na cena'!AE287</f>
        <v>0</v>
      </c>
    </row>
    <row r="76" spans="1:27" ht="15.75" thickTop="1" x14ac:dyDescent="0.25">
      <c r="A76" s="12"/>
      <c r="B76" s="13" t="str">
        <f>[1]VLEZ!K23</f>
        <v>19.07.2022</v>
      </c>
      <c r="C76" s="14" t="s">
        <v>26</v>
      </c>
      <c r="D76" s="15">
        <f>'[20]Presmetka na cena'!H284</f>
        <v>603.69000000000005</v>
      </c>
      <c r="E76" s="15">
        <f>'[20]Presmetka na cena'!I284</f>
        <v>0</v>
      </c>
      <c r="F76" s="15">
        <f>'[20]Presmetka na cena'!J284</f>
        <v>0</v>
      </c>
      <c r="G76" s="15">
        <f>'[20]Presmetka na cena'!K284</f>
        <v>0</v>
      </c>
      <c r="H76" s="15">
        <f>'[20]Presmetka na cena'!L284</f>
        <v>0</v>
      </c>
      <c r="I76" s="15">
        <f>'[20]Presmetka na cena'!M284</f>
        <v>0</v>
      </c>
      <c r="J76" s="15">
        <f>'[20]Presmetka na cena'!N284</f>
        <v>0</v>
      </c>
      <c r="K76" s="15">
        <f>'[20]Presmetka na cena'!O284</f>
        <v>0</v>
      </c>
      <c r="L76" s="15">
        <f>'[20]Presmetka na cena'!P284</f>
        <v>0</v>
      </c>
      <c r="M76" s="15">
        <f>'[20]Presmetka na cena'!Q284</f>
        <v>634.58000000000004</v>
      </c>
      <c r="N76" s="15">
        <f>'[20]Presmetka na cena'!R284</f>
        <v>0</v>
      </c>
      <c r="O76" s="15">
        <f>'[20]Presmetka na cena'!S284</f>
        <v>0</v>
      </c>
      <c r="P76" s="15">
        <f>'[20]Presmetka na cena'!T284</f>
        <v>0</v>
      </c>
      <c r="Q76" s="15">
        <f>'[20]Presmetka na cena'!U284</f>
        <v>0</v>
      </c>
      <c r="R76" s="15">
        <f>'[20]Presmetka na cena'!V284</f>
        <v>0</v>
      </c>
      <c r="S76" s="15">
        <f>'[20]Presmetka na cena'!W284</f>
        <v>0</v>
      </c>
      <c r="T76" s="15">
        <f>'[20]Presmetka na cena'!X284</f>
        <v>0</v>
      </c>
      <c r="U76" s="15">
        <f>'[20]Presmetka na cena'!Y284</f>
        <v>979.85</v>
      </c>
      <c r="V76" s="15">
        <f>'[20]Presmetka na cena'!Z284</f>
        <v>0</v>
      </c>
      <c r="W76" s="15">
        <f>'[20]Presmetka na cena'!AA284</f>
        <v>0</v>
      </c>
      <c r="X76" s="15">
        <f>'[20]Presmetka na cena'!AB284</f>
        <v>0</v>
      </c>
      <c r="Y76" s="15">
        <f>'[20]Presmetka na cena'!AC284</f>
        <v>0</v>
      </c>
      <c r="Z76" s="15">
        <f>'[20]Presmetka na cena'!AD284</f>
        <v>0</v>
      </c>
      <c r="AA76" s="16">
        <f>'[20]Presmetka na cena'!AE284</f>
        <v>0</v>
      </c>
    </row>
    <row r="77" spans="1:27" x14ac:dyDescent="0.25">
      <c r="B77" s="17"/>
      <c r="C77" s="14" t="s">
        <v>27</v>
      </c>
      <c r="D77" s="15">
        <f>'[20]Presmetka na cena'!H285</f>
        <v>0</v>
      </c>
      <c r="E77" s="15">
        <f>'[20]Presmetka na cena'!I285</f>
        <v>0</v>
      </c>
      <c r="F77" s="15">
        <f>'[20]Presmetka na cena'!J285</f>
        <v>0</v>
      </c>
      <c r="G77" s="15">
        <f>'[20]Presmetka na cena'!K285</f>
        <v>0</v>
      </c>
      <c r="H77" s="15">
        <f>'[20]Presmetka na cena'!L285</f>
        <v>0</v>
      </c>
      <c r="I77" s="15">
        <f>'[20]Presmetka na cena'!M285</f>
        <v>0</v>
      </c>
      <c r="J77" s="15">
        <f>'[20]Presmetka na cena'!N285</f>
        <v>219.99999999999997</v>
      </c>
      <c r="K77" s="15">
        <f>'[20]Presmetka na cena'!O285</f>
        <v>242.09</v>
      </c>
      <c r="L77" s="15">
        <f>'[20]Presmetka na cena'!P285</f>
        <v>232.89</v>
      </c>
      <c r="M77" s="15">
        <f>'[20]Presmetka na cena'!Q285</f>
        <v>0</v>
      </c>
      <c r="N77" s="15">
        <f>'[20]Presmetka na cena'!R285</f>
        <v>221.96999999999997</v>
      </c>
      <c r="O77" s="15">
        <f>'[20]Presmetka na cena'!S285</f>
        <v>151.43896162528216</v>
      </c>
      <c r="P77" s="15">
        <f>'[20]Presmetka na cena'!T285</f>
        <v>150.12635607321135</v>
      </c>
      <c r="Q77" s="15">
        <f>'[20]Presmetka na cena'!U285</f>
        <v>154.37473684210525</v>
      </c>
      <c r="R77" s="15">
        <f>'[20]Presmetka na cena'!V285</f>
        <v>140.46473684210525</v>
      </c>
      <c r="S77" s="15">
        <f>'[20]Presmetka na cena'!W285</f>
        <v>150.30458333333334</v>
      </c>
      <c r="T77" s="15">
        <f>'[20]Presmetka na cena'!X285</f>
        <v>299.74000000000007</v>
      </c>
      <c r="U77" s="15">
        <f>'[20]Presmetka na cena'!Y285</f>
        <v>0</v>
      </c>
      <c r="V77" s="15">
        <f>'[20]Presmetka na cena'!Z285</f>
        <v>191.94921052631574</v>
      </c>
      <c r="W77" s="15">
        <f>'[20]Presmetka na cena'!AA285</f>
        <v>295.43000000000006</v>
      </c>
      <c r="X77" s="15">
        <f>'[20]Presmetka na cena'!AB285</f>
        <v>290.59999999999997</v>
      </c>
      <c r="Y77" s="15">
        <f>'[20]Presmetka na cena'!AC285</f>
        <v>240.92</v>
      </c>
      <c r="Z77" s="15">
        <f>'[20]Presmetka na cena'!AD285</f>
        <v>248.22</v>
      </c>
      <c r="AA77" s="16">
        <f>'[20]Presmetka na cena'!AE285</f>
        <v>171.07</v>
      </c>
    </row>
    <row r="78" spans="1:27" x14ac:dyDescent="0.25">
      <c r="B78" s="17"/>
      <c r="C78" s="14" t="s">
        <v>28</v>
      </c>
      <c r="D78" s="15">
        <f>'[20]Presmetka na cena'!H286</f>
        <v>0</v>
      </c>
      <c r="E78" s="15">
        <f>'[20]Presmetka na cena'!I286</f>
        <v>184.5</v>
      </c>
      <c r="F78" s="15">
        <f>'[20]Presmetka na cena'!J286</f>
        <v>168.5</v>
      </c>
      <c r="G78" s="15">
        <f>'[20]Presmetka na cena'!K286</f>
        <v>162.62</v>
      </c>
      <c r="H78" s="15">
        <f>'[20]Presmetka na cena'!L286</f>
        <v>159.36000000000001</v>
      </c>
      <c r="I78" s="15">
        <f>'[20]Presmetka na cena'!M286</f>
        <v>175.49</v>
      </c>
      <c r="J78" s="15">
        <f>'[20]Presmetka na cena'!N286</f>
        <v>0</v>
      </c>
      <c r="K78" s="15">
        <f>'[20]Presmetka na cena'!O286</f>
        <v>0</v>
      </c>
      <c r="L78" s="15">
        <f>'[20]Presmetka na cena'!P286</f>
        <v>0</v>
      </c>
      <c r="M78" s="15">
        <f>'[20]Presmetka na cena'!Q286</f>
        <v>0</v>
      </c>
      <c r="N78" s="15">
        <f>'[20]Presmetka na cena'!R286</f>
        <v>0</v>
      </c>
      <c r="O78" s="15">
        <f>'[20]Presmetka na cena'!S286</f>
        <v>0</v>
      </c>
      <c r="P78" s="15">
        <f>'[20]Presmetka na cena'!T286</f>
        <v>0</v>
      </c>
      <c r="Q78" s="15">
        <f>'[20]Presmetka na cena'!U286</f>
        <v>0</v>
      </c>
      <c r="R78" s="15">
        <f>'[20]Presmetka na cena'!V286</f>
        <v>0</v>
      </c>
      <c r="S78" s="15">
        <f>'[20]Presmetka na cena'!W286</f>
        <v>0</v>
      </c>
      <c r="T78" s="15">
        <f>'[20]Presmetka na cena'!X286</f>
        <v>0</v>
      </c>
      <c r="U78" s="15">
        <f>'[20]Presmetka na cena'!Y286</f>
        <v>0</v>
      </c>
      <c r="V78" s="15">
        <f>'[20]Presmetka na cena'!Z286</f>
        <v>0</v>
      </c>
      <c r="W78" s="15">
        <f>'[20]Presmetka na cena'!AA286</f>
        <v>0</v>
      </c>
      <c r="X78" s="15">
        <f>'[20]Presmetka na cena'!AB286</f>
        <v>0</v>
      </c>
      <c r="Y78" s="15">
        <f>'[20]Presmetka na cena'!AC286</f>
        <v>0</v>
      </c>
      <c r="Z78" s="15">
        <f>'[20]Presmetka na cena'!AD286</f>
        <v>0</v>
      </c>
      <c r="AA78" s="16">
        <f>'[20]Presmetka na cena'!AE286</f>
        <v>0</v>
      </c>
    </row>
    <row r="79" spans="1:27" ht="15.75" thickBot="1" x14ac:dyDescent="0.3">
      <c r="B79" s="18"/>
      <c r="C79" s="19" t="s">
        <v>29</v>
      </c>
      <c r="D79" s="20">
        <f>'[20]Presmetka na cena'!H287</f>
        <v>0</v>
      </c>
      <c r="E79" s="20">
        <f>'[20]Presmetka na cena'!I287</f>
        <v>553.49</v>
      </c>
      <c r="F79" s="20">
        <f>'[20]Presmetka na cena'!J287</f>
        <v>505.5</v>
      </c>
      <c r="G79" s="20">
        <f>'[20]Presmetka na cena'!K287</f>
        <v>487.86</v>
      </c>
      <c r="H79" s="20">
        <f>'[20]Presmetka na cena'!L287</f>
        <v>478.08</v>
      </c>
      <c r="I79" s="20">
        <f>'[20]Presmetka na cena'!M287</f>
        <v>526.47</v>
      </c>
      <c r="J79" s="20">
        <f>'[20]Presmetka na cena'!N287</f>
        <v>0</v>
      </c>
      <c r="K79" s="20">
        <f>'[20]Presmetka na cena'!O287</f>
        <v>0</v>
      </c>
      <c r="L79" s="20">
        <f>'[20]Presmetka na cena'!P287</f>
        <v>0</v>
      </c>
      <c r="M79" s="20">
        <f>'[20]Presmetka na cena'!Q287</f>
        <v>0</v>
      </c>
      <c r="N79" s="20">
        <f>'[20]Presmetka na cena'!R287</f>
        <v>0</v>
      </c>
      <c r="O79" s="20">
        <f>'[20]Presmetka na cena'!S287</f>
        <v>0</v>
      </c>
      <c r="P79" s="20">
        <f>'[20]Presmetka na cena'!T287</f>
        <v>0</v>
      </c>
      <c r="Q79" s="20">
        <f>'[20]Presmetka na cena'!U287</f>
        <v>0</v>
      </c>
      <c r="R79" s="20">
        <f>'[20]Presmetka na cena'!V287</f>
        <v>0</v>
      </c>
      <c r="S79" s="20">
        <f>'[20]Presmetka na cena'!W287</f>
        <v>0</v>
      </c>
      <c r="T79" s="20">
        <f>'[20]Presmetka na cena'!X287</f>
        <v>0</v>
      </c>
      <c r="U79" s="20">
        <f>'[20]Presmetka na cena'!Y287</f>
        <v>0</v>
      </c>
      <c r="V79" s="20">
        <f>'[20]Presmetka na cena'!Z287</f>
        <v>0</v>
      </c>
      <c r="W79" s="20">
        <f>'[20]Presmetka na cena'!AA287</f>
        <v>0</v>
      </c>
      <c r="X79" s="20">
        <f>'[20]Presmetka na cena'!AB287</f>
        <v>0</v>
      </c>
      <c r="Y79" s="20">
        <f>'[20]Presmetka na cena'!AC287</f>
        <v>0</v>
      </c>
      <c r="Z79" s="20">
        <f>'[20]Presmetka na cena'!AD287</f>
        <v>0</v>
      </c>
      <c r="AA79" s="21">
        <f>'[20]Presmetka na cena'!AE287</f>
        <v>0</v>
      </c>
    </row>
    <row r="80" spans="1:27" ht="15.75" thickTop="1" x14ac:dyDescent="0.25">
      <c r="A80" s="12"/>
      <c r="B80" s="13" t="str">
        <f>[1]VLEZ!K24</f>
        <v>20.07.2022</v>
      </c>
      <c r="C80" s="14" t="s">
        <v>26</v>
      </c>
      <c r="D80" s="15">
        <f>'[21]Presmetka na cena'!H284</f>
        <v>0</v>
      </c>
      <c r="E80" s="15">
        <f>'[21]Presmetka na cena'!I284</f>
        <v>0</v>
      </c>
      <c r="F80" s="15">
        <f>'[21]Presmetka na cena'!J284</f>
        <v>0</v>
      </c>
      <c r="G80" s="15">
        <f>'[21]Presmetka na cena'!K284</f>
        <v>0</v>
      </c>
      <c r="H80" s="15">
        <f>'[21]Presmetka na cena'!L284</f>
        <v>0</v>
      </c>
      <c r="I80" s="15">
        <f>'[21]Presmetka na cena'!M284</f>
        <v>0</v>
      </c>
      <c r="J80" s="15">
        <f>'[21]Presmetka na cena'!N284</f>
        <v>608.28</v>
      </c>
      <c r="K80" s="15">
        <f>'[21]Presmetka na cena'!O284</f>
        <v>0</v>
      </c>
      <c r="L80" s="15">
        <f>'[21]Presmetka na cena'!P284</f>
        <v>0</v>
      </c>
      <c r="M80" s="15">
        <f>'[21]Presmetka na cena'!Q284</f>
        <v>0</v>
      </c>
      <c r="N80" s="15">
        <f>'[21]Presmetka na cena'!R284</f>
        <v>0</v>
      </c>
      <c r="O80" s="15">
        <f>'[21]Presmetka na cena'!S284</f>
        <v>0</v>
      </c>
      <c r="P80" s="15">
        <f>'[21]Presmetka na cena'!T284</f>
        <v>0</v>
      </c>
      <c r="Q80" s="15">
        <f>'[21]Presmetka na cena'!U284</f>
        <v>0</v>
      </c>
      <c r="R80" s="15">
        <f>'[21]Presmetka na cena'!V284</f>
        <v>671.79</v>
      </c>
      <c r="S80" s="15">
        <f>'[21]Presmetka na cena'!W284</f>
        <v>830.5200000000001</v>
      </c>
      <c r="T80" s="15">
        <f>'[21]Presmetka na cena'!X284</f>
        <v>804.14</v>
      </c>
      <c r="U80" s="15">
        <f>'[21]Presmetka na cena'!Y284</f>
        <v>765.19999999999993</v>
      </c>
      <c r="V80" s="15">
        <f>'[21]Presmetka na cena'!Z284</f>
        <v>715.78827897641759</v>
      </c>
      <c r="W80" s="15">
        <f>'[21]Presmetka na cena'!AA284</f>
        <v>982.17</v>
      </c>
      <c r="X80" s="15">
        <f>'[21]Presmetka na cena'!AB284</f>
        <v>1000.0000000000001</v>
      </c>
      <c r="Y80" s="15">
        <f>'[21]Presmetka na cena'!AC284</f>
        <v>953.55</v>
      </c>
      <c r="Z80" s="15">
        <f>'[21]Presmetka na cena'!AD284</f>
        <v>0</v>
      </c>
      <c r="AA80" s="16">
        <f>'[21]Presmetka na cena'!AE284</f>
        <v>692.33</v>
      </c>
    </row>
    <row r="81" spans="1:27" x14ac:dyDescent="0.25">
      <c r="B81" s="17"/>
      <c r="C81" s="14" t="s">
        <v>27</v>
      </c>
      <c r="D81" s="15">
        <f>'[21]Presmetka na cena'!H285</f>
        <v>148.77000000000001</v>
      </c>
      <c r="E81" s="15">
        <f>'[21]Presmetka na cena'!I285</f>
        <v>0</v>
      </c>
      <c r="F81" s="15">
        <f>'[21]Presmetka na cena'!J285</f>
        <v>0</v>
      </c>
      <c r="G81" s="15">
        <f>'[21]Presmetka na cena'!K285</f>
        <v>0</v>
      </c>
      <c r="H81" s="15">
        <f>'[21]Presmetka na cena'!L285</f>
        <v>0</v>
      </c>
      <c r="I81" s="15">
        <f>'[21]Presmetka na cena'!M285</f>
        <v>0</v>
      </c>
      <c r="J81" s="15">
        <f>'[21]Presmetka na cena'!N285</f>
        <v>0</v>
      </c>
      <c r="K81" s="15">
        <f>'[21]Presmetka na cena'!O285</f>
        <v>220.5</v>
      </c>
      <c r="L81" s="15">
        <f>'[21]Presmetka na cena'!P285</f>
        <v>187.3</v>
      </c>
      <c r="M81" s="15">
        <f>'[21]Presmetka na cena'!Q285</f>
        <v>191.19</v>
      </c>
      <c r="N81" s="15">
        <f>'[21]Presmetka na cena'!R285</f>
        <v>201.72000000000003</v>
      </c>
      <c r="O81" s="15">
        <f>'[21]Presmetka na cena'!S285</f>
        <v>124.45011173184358</v>
      </c>
      <c r="P81" s="15">
        <f>'[21]Presmetka na cena'!T285</f>
        <v>134.3674061178811</v>
      </c>
      <c r="Q81" s="15">
        <f>'[21]Presmetka na cena'!U285</f>
        <v>154.11840000000001</v>
      </c>
      <c r="R81" s="15">
        <f>'[21]Presmetka na cena'!V285</f>
        <v>0</v>
      </c>
      <c r="S81" s="15">
        <f>'[21]Presmetka na cena'!W285</f>
        <v>0</v>
      </c>
      <c r="T81" s="15">
        <f>'[21]Presmetka na cena'!X285</f>
        <v>0</v>
      </c>
      <c r="U81" s="15">
        <f>'[21]Presmetka na cena'!Y285</f>
        <v>0</v>
      </c>
      <c r="V81" s="15">
        <f>'[21]Presmetka na cena'!Z285</f>
        <v>0</v>
      </c>
      <c r="W81" s="15">
        <f>'[21]Presmetka na cena'!AA285</f>
        <v>0</v>
      </c>
      <c r="X81" s="15">
        <f>'[21]Presmetka na cena'!AB285</f>
        <v>0</v>
      </c>
      <c r="Y81" s="15">
        <f>'[21]Presmetka na cena'!AC285</f>
        <v>0</v>
      </c>
      <c r="Z81" s="15">
        <f>'[21]Presmetka na cena'!AD285</f>
        <v>250.47</v>
      </c>
      <c r="AA81" s="16">
        <f>'[21]Presmetka na cena'!AE285</f>
        <v>0</v>
      </c>
    </row>
    <row r="82" spans="1:27" x14ac:dyDescent="0.25">
      <c r="B82" s="17"/>
      <c r="C82" s="14" t="s">
        <v>28</v>
      </c>
      <c r="D82" s="15">
        <f>'[21]Presmetka na cena'!H286</f>
        <v>0</v>
      </c>
      <c r="E82" s="15">
        <f>'[21]Presmetka na cena'!I286</f>
        <v>125.08</v>
      </c>
      <c r="F82" s="15">
        <f>'[21]Presmetka na cena'!J286</f>
        <v>119.27</v>
      </c>
      <c r="G82" s="15">
        <f>'[21]Presmetka na cena'!K286</f>
        <v>114.12</v>
      </c>
      <c r="H82" s="15">
        <f>'[21]Presmetka na cena'!L286</f>
        <v>124.33</v>
      </c>
      <c r="I82" s="15">
        <f>'[21]Presmetka na cena'!M286</f>
        <v>157.28</v>
      </c>
      <c r="J82" s="15">
        <f>'[21]Presmetka na cena'!N286</f>
        <v>0</v>
      </c>
      <c r="K82" s="15">
        <f>'[21]Presmetka na cena'!O286</f>
        <v>0</v>
      </c>
      <c r="L82" s="15">
        <f>'[21]Presmetka na cena'!P286</f>
        <v>0</v>
      </c>
      <c r="M82" s="15">
        <f>'[21]Presmetka na cena'!Q286</f>
        <v>0</v>
      </c>
      <c r="N82" s="15">
        <f>'[21]Presmetka na cena'!R286</f>
        <v>0</v>
      </c>
      <c r="O82" s="15">
        <f>'[21]Presmetka na cena'!S286</f>
        <v>0</v>
      </c>
      <c r="P82" s="15">
        <f>'[21]Presmetka na cena'!T286</f>
        <v>0</v>
      </c>
      <c r="Q82" s="15">
        <f>'[21]Presmetka na cena'!U286</f>
        <v>0</v>
      </c>
      <c r="R82" s="15">
        <f>'[21]Presmetka na cena'!V286</f>
        <v>0</v>
      </c>
      <c r="S82" s="15">
        <f>'[21]Presmetka na cena'!W286</f>
        <v>0</v>
      </c>
      <c r="T82" s="15">
        <f>'[21]Presmetka na cena'!X286</f>
        <v>0</v>
      </c>
      <c r="U82" s="15">
        <f>'[21]Presmetka na cena'!Y286</f>
        <v>0</v>
      </c>
      <c r="V82" s="15">
        <f>'[21]Presmetka na cena'!Z286</f>
        <v>0</v>
      </c>
      <c r="W82" s="15">
        <f>'[21]Presmetka na cena'!AA286</f>
        <v>0</v>
      </c>
      <c r="X82" s="15">
        <f>'[21]Presmetka na cena'!AB286</f>
        <v>0</v>
      </c>
      <c r="Y82" s="15">
        <f>'[21]Presmetka na cena'!AC286</f>
        <v>0</v>
      </c>
      <c r="Z82" s="15">
        <f>'[21]Presmetka na cena'!AD286</f>
        <v>0</v>
      </c>
      <c r="AA82" s="16">
        <f>'[21]Presmetka na cena'!AE286</f>
        <v>0</v>
      </c>
    </row>
    <row r="83" spans="1:27" ht="15.75" thickBot="1" x14ac:dyDescent="0.3">
      <c r="B83" s="18"/>
      <c r="C83" s="19" t="s">
        <v>29</v>
      </c>
      <c r="D83" s="20">
        <f>'[21]Presmetka na cena'!H287</f>
        <v>0</v>
      </c>
      <c r="E83" s="20">
        <f>'[21]Presmetka na cena'!I287</f>
        <v>375.23</v>
      </c>
      <c r="F83" s="20">
        <f>'[21]Presmetka na cena'!J287</f>
        <v>357.81</v>
      </c>
      <c r="G83" s="20">
        <f>'[21]Presmetka na cena'!K287</f>
        <v>342.35</v>
      </c>
      <c r="H83" s="20">
        <f>'[21]Presmetka na cena'!L287</f>
        <v>372.99</v>
      </c>
      <c r="I83" s="20">
        <f>'[21]Presmetka na cena'!M287</f>
        <v>471.84</v>
      </c>
      <c r="J83" s="20">
        <f>'[21]Presmetka na cena'!N287</f>
        <v>0</v>
      </c>
      <c r="K83" s="20">
        <f>'[21]Presmetka na cena'!O287</f>
        <v>0</v>
      </c>
      <c r="L83" s="20">
        <f>'[21]Presmetka na cena'!P287</f>
        <v>0</v>
      </c>
      <c r="M83" s="20">
        <f>'[21]Presmetka na cena'!Q287</f>
        <v>0</v>
      </c>
      <c r="N83" s="20">
        <f>'[21]Presmetka na cena'!R287</f>
        <v>0</v>
      </c>
      <c r="O83" s="20">
        <f>'[21]Presmetka na cena'!S287</f>
        <v>0</v>
      </c>
      <c r="P83" s="20">
        <f>'[21]Presmetka na cena'!T287</f>
        <v>0</v>
      </c>
      <c r="Q83" s="20">
        <f>'[21]Presmetka na cena'!U287</f>
        <v>0</v>
      </c>
      <c r="R83" s="20">
        <f>'[21]Presmetka na cena'!V287</f>
        <v>0</v>
      </c>
      <c r="S83" s="20">
        <f>'[21]Presmetka na cena'!W287</f>
        <v>0</v>
      </c>
      <c r="T83" s="20">
        <f>'[21]Presmetka na cena'!X287</f>
        <v>0</v>
      </c>
      <c r="U83" s="20">
        <f>'[21]Presmetka na cena'!Y287</f>
        <v>0</v>
      </c>
      <c r="V83" s="20">
        <f>'[21]Presmetka na cena'!Z287</f>
        <v>0</v>
      </c>
      <c r="W83" s="20">
        <f>'[21]Presmetka na cena'!AA287</f>
        <v>0</v>
      </c>
      <c r="X83" s="20">
        <f>'[21]Presmetka na cena'!AB287</f>
        <v>0</v>
      </c>
      <c r="Y83" s="20">
        <f>'[21]Presmetka na cena'!AC287</f>
        <v>0</v>
      </c>
      <c r="Z83" s="20">
        <f>'[21]Presmetka na cena'!AD287</f>
        <v>0</v>
      </c>
      <c r="AA83" s="21">
        <f>'[21]Presmetka na cena'!AE287</f>
        <v>0</v>
      </c>
    </row>
    <row r="84" spans="1:27" ht="15.75" thickTop="1" x14ac:dyDescent="0.25">
      <c r="A84" s="12"/>
      <c r="B84" s="13" t="str">
        <f>[1]VLEZ!K25</f>
        <v>21.07.2022</v>
      </c>
      <c r="C84" s="14" t="s">
        <v>26</v>
      </c>
      <c r="D84" s="15">
        <f>'[22]Presmetka na cena'!H284</f>
        <v>624.14</v>
      </c>
      <c r="E84" s="15">
        <f>'[22]Presmetka na cena'!I284</f>
        <v>0</v>
      </c>
      <c r="F84" s="15">
        <f>'[22]Presmetka na cena'!J284</f>
        <v>0</v>
      </c>
      <c r="G84" s="15">
        <f>'[22]Presmetka na cena'!K284</f>
        <v>0</v>
      </c>
      <c r="H84" s="15">
        <f>'[22]Presmetka na cena'!L284</f>
        <v>0</v>
      </c>
      <c r="I84" s="15">
        <f>'[22]Presmetka na cena'!M284</f>
        <v>0</v>
      </c>
      <c r="J84" s="15">
        <f>'[22]Presmetka na cena'!N284</f>
        <v>0</v>
      </c>
      <c r="K84" s="15">
        <f>'[22]Presmetka na cena'!O284</f>
        <v>0</v>
      </c>
      <c r="L84" s="15">
        <f>'[22]Presmetka na cena'!P284</f>
        <v>0</v>
      </c>
      <c r="M84" s="15">
        <f>'[22]Presmetka na cena'!Q284</f>
        <v>0</v>
      </c>
      <c r="N84" s="15">
        <f>'[22]Presmetka na cena'!R284</f>
        <v>0</v>
      </c>
      <c r="O84" s="15">
        <f>'[22]Presmetka na cena'!S284</f>
        <v>0</v>
      </c>
      <c r="P84" s="15">
        <f>'[22]Presmetka na cena'!T284</f>
        <v>0</v>
      </c>
      <c r="Q84" s="15">
        <f>'[22]Presmetka na cena'!U284</f>
        <v>596.96</v>
      </c>
      <c r="R84" s="15">
        <f>'[22]Presmetka na cena'!V284</f>
        <v>0</v>
      </c>
      <c r="S84" s="15">
        <f>'[22]Presmetka na cena'!W284</f>
        <v>0</v>
      </c>
      <c r="T84" s="15">
        <f>'[22]Presmetka na cena'!X284</f>
        <v>704.28</v>
      </c>
      <c r="U84" s="15">
        <f>'[22]Presmetka na cena'!Y284</f>
        <v>908.7299999999999</v>
      </c>
      <c r="V84" s="15">
        <f>'[22]Presmetka na cena'!Z284</f>
        <v>1000</v>
      </c>
      <c r="W84" s="15">
        <f>'[22]Presmetka na cena'!AA284</f>
        <v>885.62999999999988</v>
      </c>
      <c r="X84" s="15">
        <f>'[22]Presmetka na cena'!AB284</f>
        <v>0</v>
      </c>
      <c r="Y84" s="15">
        <f>'[22]Presmetka na cena'!AC284</f>
        <v>904.5</v>
      </c>
      <c r="Z84" s="15">
        <f>'[22]Presmetka na cena'!AD284</f>
        <v>0</v>
      </c>
      <c r="AA84" s="16">
        <f>'[22]Presmetka na cena'!AE284</f>
        <v>0</v>
      </c>
    </row>
    <row r="85" spans="1:27" x14ac:dyDescent="0.25">
      <c r="B85" s="17"/>
      <c r="C85" s="14" t="s">
        <v>27</v>
      </c>
      <c r="D85" s="15">
        <f>'[22]Presmetka na cena'!H285</f>
        <v>0</v>
      </c>
      <c r="E85" s="15">
        <f>'[22]Presmetka na cena'!I285</f>
        <v>0</v>
      </c>
      <c r="F85" s="15">
        <f>'[22]Presmetka na cena'!J285</f>
        <v>0</v>
      </c>
      <c r="G85" s="15">
        <f>'[22]Presmetka na cena'!K285</f>
        <v>0</v>
      </c>
      <c r="H85" s="15">
        <f>'[22]Presmetka na cena'!L285</f>
        <v>0</v>
      </c>
      <c r="I85" s="15">
        <f>'[22]Presmetka na cena'!M285</f>
        <v>0</v>
      </c>
      <c r="J85" s="15">
        <f>'[22]Presmetka na cena'!N285</f>
        <v>262.72000000000003</v>
      </c>
      <c r="K85" s="15">
        <f>'[22]Presmetka na cena'!O285</f>
        <v>264.2</v>
      </c>
      <c r="L85" s="15">
        <f>'[22]Presmetka na cena'!P285</f>
        <v>259.76</v>
      </c>
      <c r="M85" s="15">
        <f>'[22]Presmetka na cena'!Q285</f>
        <v>247.47</v>
      </c>
      <c r="N85" s="15">
        <f>'[22]Presmetka na cena'!R285</f>
        <v>140.5</v>
      </c>
      <c r="O85" s="15">
        <f>'[22]Presmetka na cena'!S285</f>
        <v>129.21</v>
      </c>
      <c r="P85" s="15">
        <f>'[22]Presmetka na cena'!T285</f>
        <v>116.82000000000001</v>
      </c>
      <c r="Q85" s="15">
        <f>'[22]Presmetka na cena'!U285</f>
        <v>0</v>
      </c>
      <c r="R85" s="15">
        <f>'[22]Presmetka na cena'!V285</f>
        <v>123.76</v>
      </c>
      <c r="S85" s="15">
        <f>'[22]Presmetka na cena'!W285</f>
        <v>129.01</v>
      </c>
      <c r="T85" s="15">
        <f>'[22]Presmetka na cena'!X285</f>
        <v>0</v>
      </c>
      <c r="U85" s="15">
        <f>'[22]Presmetka na cena'!Y285</f>
        <v>0</v>
      </c>
      <c r="V85" s="15">
        <f>'[22]Presmetka na cena'!Z285</f>
        <v>0</v>
      </c>
      <c r="W85" s="15">
        <f>'[22]Presmetka na cena'!AA285</f>
        <v>0</v>
      </c>
      <c r="X85" s="15">
        <f>'[22]Presmetka na cena'!AB285</f>
        <v>296.51</v>
      </c>
      <c r="Y85" s="15">
        <f>'[22]Presmetka na cena'!AC285</f>
        <v>0</v>
      </c>
      <c r="Z85" s="15">
        <f>'[22]Presmetka na cena'!AD285</f>
        <v>224.26076374318086</v>
      </c>
      <c r="AA85" s="16">
        <f>'[22]Presmetka na cena'!AE285</f>
        <v>145.3121200889548</v>
      </c>
    </row>
    <row r="86" spans="1:27" x14ac:dyDescent="0.25">
      <c r="B86" s="17"/>
      <c r="C86" s="14" t="s">
        <v>28</v>
      </c>
      <c r="D86" s="15">
        <f>'[22]Presmetka na cena'!H286</f>
        <v>0</v>
      </c>
      <c r="E86" s="15">
        <f>'[22]Presmetka na cena'!I286</f>
        <v>165.04</v>
      </c>
      <c r="F86" s="15">
        <f>'[22]Presmetka na cena'!J286</f>
        <v>166.6</v>
      </c>
      <c r="G86" s="15">
        <f>'[22]Presmetka na cena'!K286</f>
        <v>174.84</v>
      </c>
      <c r="H86" s="15">
        <f>'[22]Presmetka na cena'!L286</f>
        <v>171.1</v>
      </c>
      <c r="I86" s="15">
        <f>'[22]Presmetka na cena'!M286</f>
        <v>186.14</v>
      </c>
      <c r="J86" s="15">
        <f>'[22]Presmetka na cena'!N286</f>
        <v>0</v>
      </c>
      <c r="K86" s="15">
        <f>'[22]Presmetka na cena'!O286</f>
        <v>0</v>
      </c>
      <c r="L86" s="15">
        <f>'[22]Presmetka na cena'!P286</f>
        <v>0</v>
      </c>
      <c r="M86" s="15">
        <f>'[22]Presmetka na cena'!Q286</f>
        <v>0</v>
      </c>
      <c r="N86" s="15">
        <f>'[22]Presmetka na cena'!R286</f>
        <v>0</v>
      </c>
      <c r="O86" s="15">
        <f>'[22]Presmetka na cena'!S286</f>
        <v>0</v>
      </c>
      <c r="P86" s="15">
        <f>'[22]Presmetka na cena'!T286</f>
        <v>0</v>
      </c>
      <c r="Q86" s="15">
        <f>'[22]Presmetka na cena'!U286</f>
        <v>0</v>
      </c>
      <c r="R86" s="15">
        <f>'[22]Presmetka na cena'!V286</f>
        <v>0</v>
      </c>
      <c r="S86" s="15">
        <f>'[22]Presmetka na cena'!W286</f>
        <v>0</v>
      </c>
      <c r="T86" s="15">
        <f>'[22]Presmetka na cena'!X286</f>
        <v>0</v>
      </c>
      <c r="U86" s="15">
        <f>'[22]Presmetka na cena'!Y286</f>
        <v>0</v>
      </c>
      <c r="V86" s="15">
        <f>'[22]Presmetka na cena'!Z286</f>
        <v>0</v>
      </c>
      <c r="W86" s="15">
        <f>'[22]Presmetka na cena'!AA286</f>
        <v>0</v>
      </c>
      <c r="X86" s="15">
        <f>'[22]Presmetka na cena'!AB286</f>
        <v>0</v>
      </c>
      <c r="Y86" s="15">
        <f>'[22]Presmetka na cena'!AC286</f>
        <v>0</v>
      </c>
      <c r="Z86" s="15">
        <f>'[22]Presmetka na cena'!AD286</f>
        <v>0</v>
      </c>
      <c r="AA86" s="16">
        <f>'[22]Presmetka na cena'!AE286</f>
        <v>0</v>
      </c>
    </row>
    <row r="87" spans="1:27" ht="15.75" thickBot="1" x14ac:dyDescent="0.3">
      <c r="B87" s="18"/>
      <c r="C87" s="19" t="s">
        <v>29</v>
      </c>
      <c r="D87" s="20">
        <f>'[22]Presmetka na cena'!H287</f>
        <v>0</v>
      </c>
      <c r="E87" s="20">
        <f>'[22]Presmetka na cena'!I287</f>
        <v>495.11</v>
      </c>
      <c r="F87" s="20">
        <f>'[22]Presmetka na cena'!J287</f>
        <v>499.79</v>
      </c>
      <c r="G87" s="20">
        <f>'[22]Presmetka na cena'!K287</f>
        <v>524.51</v>
      </c>
      <c r="H87" s="20">
        <f>'[22]Presmetka na cena'!L287</f>
        <v>513.29</v>
      </c>
      <c r="I87" s="20">
        <f>'[22]Presmetka na cena'!M287</f>
        <v>558.41</v>
      </c>
      <c r="J87" s="20">
        <f>'[22]Presmetka na cena'!N287</f>
        <v>0</v>
      </c>
      <c r="K87" s="20">
        <f>'[22]Presmetka na cena'!O287</f>
        <v>0</v>
      </c>
      <c r="L87" s="20">
        <f>'[22]Presmetka na cena'!P287</f>
        <v>0</v>
      </c>
      <c r="M87" s="20">
        <f>'[22]Presmetka na cena'!Q287</f>
        <v>0</v>
      </c>
      <c r="N87" s="20">
        <f>'[22]Presmetka na cena'!R287</f>
        <v>0</v>
      </c>
      <c r="O87" s="20">
        <f>'[22]Presmetka na cena'!S287</f>
        <v>0</v>
      </c>
      <c r="P87" s="20">
        <f>'[22]Presmetka na cena'!T287</f>
        <v>0</v>
      </c>
      <c r="Q87" s="20">
        <f>'[22]Presmetka na cena'!U287</f>
        <v>0</v>
      </c>
      <c r="R87" s="20">
        <f>'[22]Presmetka na cena'!V287</f>
        <v>0</v>
      </c>
      <c r="S87" s="20">
        <f>'[22]Presmetka na cena'!W287</f>
        <v>0</v>
      </c>
      <c r="T87" s="20">
        <f>'[22]Presmetka na cena'!X287</f>
        <v>0</v>
      </c>
      <c r="U87" s="20">
        <f>'[22]Presmetka na cena'!Y287</f>
        <v>0</v>
      </c>
      <c r="V87" s="20">
        <f>'[22]Presmetka na cena'!Z287</f>
        <v>0</v>
      </c>
      <c r="W87" s="20">
        <f>'[22]Presmetka na cena'!AA287</f>
        <v>0</v>
      </c>
      <c r="X87" s="20">
        <f>'[22]Presmetka na cena'!AB287</f>
        <v>0</v>
      </c>
      <c r="Y87" s="20">
        <f>'[22]Presmetka na cena'!AC287</f>
        <v>0</v>
      </c>
      <c r="Z87" s="20">
        <f>'[22]Presmetka na cena'!AD287</f>
        <v>0</v>
      </c>
      <c r="AA87" s="21">
        <f>'[22]Presmetka na cena'!AE287</f>
        <v>0</v>
      </c>
    </row>
    <row r="88" spans="1:27" ht="15.75" thickTop="1" x14ac:dyDescent="0.25">
      <c r="A88" s="12"/>
      <c r="B88" s="13" t="str">
        <f>[1]VLEZ!K26</f>
        <v>22.07.2022</v>
      </c>
      <c r="C88" s="14" t="s">
        <v>26</v>
      </c>
      <c r="D88" s="15">
        <f>'[23]Presmetka na cena'!H284</f>
        <v>0</v>
      </c>
      <c r="E88" s="15">
        <f>'[23]Presmetka na cena'!I284</f>
        <v>0</v>
      </c>
      <c r="F88" s="15">
        <f>'[23]Presmetka na cena'!J284</f>
        <v>0</v>
      </c>
      <c r="G88" s="15">
        <f>'[23]Presmetka na cena'!K284</f>
        <v>0</v>
      </c>
      <c r="H88" s="15">
        <f>'[23]Presmetka na cena'!L284</f>
        <v>0</v>
      </c>
      <c r="I88" s="15">
        <f>'[23]Presmetka na cena'!M284</f>
        <v>0</v>
      </c>
      <c r="J88" s="15">
        <f>'[23]Presmetka na cena'!N284</f>
        <v>0</v>
      </c>
      <c r="K88" s="15">
        <f>'[23]Presmetka na cena'!O284</f>
        <v>0</v>
      </c>
      <c r="L88" s="15">
        <f>'[23]Presmetka na cena'!P284</f>
        <v>0</v>
      </c>
      <c r="M88" s="15">
        <f>'[23]Presmetka na cena'!Q284</f>
        <v>0</v>
      </c>
      <c r="N88" s="15">
        <f>'[23]Presmetka na cena'!R284</f>
        <v>0</v>
      </c>
      <c r="O88" s="15">
        <f>'[23]Presmetka na cena'!S284</f>
        <v>0</v>
      </c>
      <c r="P88" s="15">
        <f>'[23]Presmetka na cena'!T284</f>
        <v>615.22195683370637</v>
      </c>
      <c r="Q88" s="15">
        <f>'[23]Presmetka na cena'!U284</f>
        <v>519.99216666666666</v>
      </c>
      <c r="R88" s="15">
        <f>'[23]Presmetka na cena'!V284</f>
        <v>486.6699444334194</v>
      </c>
      <c r="S88" s="15">
        <f>'[23]Presmetka na cena'!W284</f>
        <v>630.44000000000005</v>
      </c>
      <c r="T88" s="15">
        <f>'[23]Presmetka na cena'!X284</f>
        <v>1000.0000000000001</v>
      </c>
      <c r="U88" s="15">
        <f>'[23]Presmetka na cena'!Y284</f>
        <v>835.91</v>
      </c>
      <c r="V88" s="15">
        <f>'[23]Presmetka na cena'!Z284</f>
        <v>919.95586119987399</v>
      </c>
      <c r="W88" s="15">
        <f>'[23]Presmetka na cena'!AA284</f>
        <v>864.69393735156302</v>
      </c>
      <c r="X88" s="15">
        <f>'[23]Presmetka na cena'!AB284</f>
        <v>878.42327272727266</v>
      </c>
      <c r="Y88" s="15">
        <f>'[23]Presmetka na cena'!AC284</f>
        <v>780.16327272727267</v>
      </c>
      <c r="Z88" s="15">
        <f>'[23]Presmetka na cena'!AD284</f>
        <v>0</v>
      </c>
      <c r="AA88" s="16">
        <f>'[23]Presmetka na cena'!AE284</f>
        <v>682.76</v>
      </c>
    </row>
    <row r="89" spans="1:27" x14ac:dyDescent="0.25">
      <c r="B89" s="17"/>
      <c r="C89" s="14" t="s">
        <v>27</v>
      </c>
      <c r="D89" s="15">
        <f>'[23]Presmetka na cena'!H285</f>
        <v>146.2058695652174</v>
      </c>
      <c r="E89" s="15">
        <f>'[23]Presmetka na cena'!I285</f>
        <v>0</v>
      </c>
      <c r="F89" s="15">
        <f>'[23]Presmetka na cena'!J285</f>
        <v>0</v>
      </c>
      <c r="G89" s="15">
        <f>'[23]Presmetka na cena'!K285</f>
        <v>0</v>
      </c>
      <c r="H89" s="15">
        <f>'[23]Presmetka na cena'!L285</f>
        <v>0</v>
      </c>
      <c r="I89" s="15">
        <f>'[23]Presmetka na cena'!M285</f>
        <v>0</v>
      </c>
      <c r="J89" s="15">
        <f>'[23]Presmetka na cena'!N285</f>
        <v>207.53</v>
      </c>
      <c r="K89" s="15">
        <f>'[23]Presmetka na cena'!O285</f>
        <v>232.66000000000003</v>
      </c>
      <c r="L89" s="15">
        <f>'[23]Presmetka na cena'!P285</f>
        <v>226.7</v>
      </c>
      <c r="M89" s="15">
        <f>'[23]Presmetka na cena'!Q285</f>
        <v>218.1</v>
      </c>
      <c r="N89" s="15">
        <f>'[23]Presmetka na cena'!R285</f>
        <v>123.86</v>
      </c>
      <c r="O89" s="15">
        <f>'[23]Presmetka na cena'!S285</f>
        <v>118.4845945945946</v>
      </c>
      <c r="P89" s="15">
        <f>'[23]Presmetka na cena'!T285</f>
        <v>0</v>
      </c>
      <c r="Q89" s="15">
        <f>'[23]Presmetka na cena'!U285</f>
        <v>0</v>
      </c>
      <c r="R89" s="15">
        <f>'[23]Presmetka na cena'!V285</f>
        <v>0</v>
      </c>
      <c r="S89" s="15">
        <f>'[23]Presmetka na cena'!W285</f>
        <v>0</v>
      </c>
      <c r="T89" s="15">
        <f>'[23]Presmetka na cena'!X285</f>
        <v>0</v>
      </c>
      <c r="U89" s="15">
        <f>'[23]Presmetka na cena'!Y285</f>
        <v>0</v>
      </c>
      <c r="V89" s="15">
        <f>'[23]Presmetka na cena'!Z285</f>
        <v>0</v>
      </c>
      <c r="W89" s="15">
        <f>'[23]Presmetka na cena'!AA285</f>
        <v>0</v>
      </c>
      <c r="X89" s="15">
        <f>'[23]Presmetka na cena'!AB285</f>
        <v>0</v>
      </c>
      <c r="Y89" s="15">
        <f>'[23]Presmetka na cena'!AC285</f>
        <v>0</v>
      </c>
      <c r="Z89" s="15">
        <f>'[23]Presmetka na cena'!AD285</f>
        <v>164.35478260869564</v>
      </c>
      <c r="AA89" s="16">
        <f>'[23]Presmetka na cena'!AE285</f>
        <v>0</v>
      </c>
    </row>
    <row r="90" spans="1:27" x14ac:dyDescent="0.25">
      <c r="B90" s="17"/>
      <c r="C90" s="14" t="s">
        <v>28</v>
      </c>
      <c r="D90" s="15">
        <f>'[23]Presmetka na cena'!H286</f>
        <v>0</v>
      </c>
      <c r="E90" s="15">
        <f>'[23]Presmetka na cena'!I286</f>
        <v>169.28</v>
      </c>
      <c r="F90" s="15">
        <f>'[23]Presmetka na cena'!J286</f>
        <v>166.44</v>
      </c>
      <c r="G90" s="15">
        <f>'[23]Presmetka na cena'!K286</f>
        <v>163.97</v>
      </c>
      <c r="H90" s="15">
        <f>'[23]Presmetka na cena'!L286</f>
        <v>163.92</v>
      </c>
      <c r="I90" s="15">
        <f>'[23]Presmetka na cena'!M286</f>
        <v>169.19</v>
      </c>
      <c r="J90" s="15">
        <f>'[23]Presmetka na cena'!N286</f>
        <v>0</v>
      </c>
      <c r="K90" s="15">
        <f>'[23]Presmetka na cena'!O286</f>
        <v>0</v>
      </c>
      <c r="L90" s="15">
        <f>'[23]Presmetka na cena'!P286</f>
        <v>0</v>
      </c>
      <c r="M90" s="15">
        <f>'[23]Presmetka na cena'!Q286</f>
        <v>0</v>
      </c>
      <c r="N90" s="15">
        <f>'[23]Presmetka na cena'!R286</f>
        <v>0</v>
      </c>
      <c r="O90" s="15">
        <f>'[23]Presmetka na cena'!S286</f>
        <v>0</v>
      </c>
      <c r="P90" s="15">
        <f>'[23]Presmetka na cena'!T286</f>
        <v>0</v>
      </c>
      <c r="Q90" s="15">
        <f>'[23]Presmetka na cena'!U286</f>
        <v>0</v>
      </c>
      <c r="R90" s="15">
        <f>'[23]Presmetka na cena'!V286</f>
        <v>0</v>
      </c>
      <c r="S90" s="15">
        <f>'[23]Presmetka na cena'!W286</f>
        <v>0</v>
      </c>
      <c r="T90" s="15">
        <f>'[23]Presmetka na cena'!X286</f>
        <v>0</v>
      </c>
      <c r="U90" s="15">
        <f>'[23]Presmetka na cena'!Y286</f>
        <v>0</v>
      </c>
      <c r="V90" s="15">
        <f>'[23]Presmetka na cena'!Z286</f>
        <v>0</v>
      </c>
      <c r="W90" s="15">
        <f>'[23]Presmetka na cena'!AA286</f>
        <v>0</v>
      </c>
      <c r="X90" s="15">
        <f>'[23]Presmetka na cena'!AB286</f>
        <v>0</v>
      </c>
      <c r="Y90" s="15">
        <f>'[23]Presmetka na cena'!AC286</f>
        <v>0</v>
      </c>
      <c r="Z90" s="15">
        <f>'[23]Presmetka na cena'!AD286</f>
        <v>0</v>
      </c>
      <c r="AA90" s="16">
        <f>'[23]Presmetka na cena'!AE286</f>
        <v>0</v>
      </c>
    </row>
    <row r="91" spans="1:27" ht="15.75" thickBot="1" x14ac:dyDescent="0.3">
      <c r="B91" s="18"/>
      <c r="C91" s="19" t="s">
        <v>29</v>
      </c>
      <c r="D91" s="20">
        <f>'[23]Presmetka na cena'!H287</f>
        <v>0</v>
      </c>
      <c r="E91" s="20">
        <f>'[23]Presmetka na cena'!I287</f>
        <v>507.84</v>
      </c>
      <c r="F91" s="20">
        <f>'[23]Presmetka na cena'!J287</f>
        <v>499.32</v>
      </c>
      <c r="G91" s="20">
        <f>'[23]Presmetka na cena'!K287</f>
        <v>491.9</v>
      </c>
      <c r="H91" s="20">
        <f>'[23]Presmetka na cena'!L287</f>
        <v>491.75</v>
      </c>
      <c r="I91" s="20">
        <f>'[23]Presmetka na cena'!M287</f>
        <v>507.57</v>
      </c>
      <c r="J91" s="20">
        <f>'[23]Presmetka na cena'!N287</f>
        <v>0</v>
      </c>
      <c r="K91" s="20">
        <f>'[23]Presmetka na cena'!O287</f>
        <v>0</v>
      </c>
      <c r="L91" s="20">
        <f>'[23]Presmetka na cena'!P287</f>
        <v>0</v>
      </c>
      <c r="M91" s="20">
        <f>'[23]Presmetka na cena'!Q287</f>
        <v>0</v>
      </c>
      <c r="N91" s="20">
        <f>'[23]Presmetka na cena'!R287</f>
        <v>0</v>
      </c>
      <c r="O91" s="20">
        <f>'[23]Presmetka na cena'!S287</f>
        <v>0</v>
      </c>
      <c r="P91" s="20">
        <f>'[23]Presmetka na cena'!T287</f>
        <v>0</v>
      </c>
      <c r="Q91" s="20">
        <f>'[23]Presmetka na cena'!U287</f>
        <v>0</v>
      </c>
      <c r="R91" s="20">
        <f>'[23]Presmetka na cena'!V287</f>
        <v>0</v>
      </c>
      <c r="S91" s="20">
        <f>'[23]Presmetka na cena'!W287</f>
        <v>0</v>
      </c>
      <c r="T91" s="20">
        <f>'[23]Presmetka na cena'!X287</f>
        <v>0</v>
      </c>
      <c r="U91" s="20">
        <f>'[23]Presmetka na cena'!Y287</f>
        <v>0</v>
      </c>
      <c r="V91" s="20">
        <f>'[23]Presmetka na cena'!Z287</f>
        <v>0</v>
      </c>
      <c r="W91" s="20">
        <f>'[23]Presmetka na cena'!AA287</f>
        <v>0</v>
      </c>
      <c r="X91" s="20">
        <f>'[23]Presmetka na cena'!AB287</f>
        <v>0</v>
      </c>
      <c r="Y91" s="20">
        <f>'[23]Presmetka na cena'!AC287</f>
        <v>0</v>
      </c>
      <c r="Z91" s="20">
        <f>'[23]Presmetka na cena'!AD287</f>
        <v>0</v>
      </c>
      <c r="AA91" s="21">
        <f>'[23]Presmetka na cena'!AE287</f>
        <v>0</v>
      </c>
    </row>
    <row r="92" spans="1:27" ht="15.75" thickTop="1" x14ac:dyDescent="0.25">
      <c r="A92" s="12"/>
      <c r="B92" s="13" t="str">
        <f>[1]VLEZ!K27</f>
        <v>23.07.2022</v>
      </c>
      <c r="C92" s="14" t="s">
        <v>26</v>
      </c>
      <c r="D92" s="15">
        <f>'[24]Presmetka na cena'!H284</f>
        <v>603.83000000000004</v>
      </c>
      <c r="E92" s="15">
        <f>'[24]Presmetka na cena'!I284</f>
        <v>448.03</v>
      </c>
      <c r="F92" s="15">
        <f>'[24]Presmetka na cena'!J284</f>
        <v>457.54</v>
      </c>
      <c r="G92" s="15">
        <f>'[24]Presmetka na cena'!K284</f>
        <v>0</v>
      </c>
      <c r="H92" s="15">
        <f>'[24]Presmetka na cena'!L284</f>
        <v>0</v>
      </c>
      <c r="I92" s="15">
        <f>'[24]Presmetka na cena'!M284</f>
        <v>0</v>
      </c>
      <c r="J92" s="15">
        <f>'[24]Presmetka na cena'!N284</f>
        <v>505.54999999999995</v>
      </c>
      <c r="K92" s="15">
        <f>'[24]Presmetka na cena'!O284</f>
        <v>0</v>
      </c>
      <c r="L92" s="15">
        <f>'[24]Presmetka na cena'!P284</f>
        <v>0</v>
      </c>
      <c r="M92" s="15">
        <f>'[24]Presmetka na cena'!Q284</f>
        <v>0</v>
      </c>
      <c r="N92" s="15">
        <f>'[24]Presmetka na cena'!R284</f>
        <v>0</v>
      </c>
      <c r="O92" s="15">
        <f>'[24]Presmetka na cena'!S284</f>
        <v>0</v>
      </c>
      <c r="P92" s="15">
        <f>'[24]Presmetka na cena'!T284</f>
        <v>527.01</v>
      </c>
      <c r="Q92" s="15">
        <f>'[24]Presmetka na cena'!U284</f>
        <v>475.43</v>
      </c>
      <c r="R92" s="15">
        <f>'[24]Presmetka na cena'!V284</f>
        <v>463.55000000000007</v>
      </c>
      <c r="S92" s="15">
        <f>'[24]Presmetka na cena'!W284</f>
        <v>478.29</v>
      </c>
      <c r="T92" s="15">
        <f>'[24]Presmetka na cena'!X284</f>
        <v>517.88</v>
      </c>
      <c r="U92" s="15">
        <f>'[24]Presmetka na cena'!Y284</f>
        <v>526.24312859884844</v>
      </c>
      <c r="V92" s="15">
        <f>'[24]Presmetka na cena'!Z284</f>
        <v>628.73</v>
      </c>
      <c r="W92" s="15">
        <f>'[24]Presmetka na cena'!AA284</f>
        <v>614.92999999999995</v>
      </c>
      <c r="X92" s="15">
        <f>'[24]Presmetka na cena'!AB284</f>
        <v>637.4</v>
      </c>
      <c r="Y92" s="15">
        <f>'[24]Presmetka na cena'!AC284</f>
        <v>0</v>
      </c>
      <c r="Z92" s="15">
        <f>'[24]Presmetka na cena'!AD284</f>
        <v>0</v>
      </c>
      <c r="AA92" s="16">
        <f>'[24]Presmetka na cena'!AE284</f>
        <v>0</v>
      </c>
    </row>
    <row r="93" spans="1:27" x14ac:dyDescent="0.25">
      <c r="B93" s="17"/>
      <c r="C93" s="14" t="s">
        <v>27</v>
      </c>
      <c r="D93" s="15">
        <f>'[24]Presmetka na cena'!H285</f>
        <v>0</v>
      </c>
      <c r="E93" s="15">
        <f>'[24]Presmetka na cena'!I285</f>
        <v>0</v>
      </c>
      <c r="F93" s="15">
        <f>'[24]Presmetka na cena'!J285</f>
        <v>0</v>
      </c>
      <c r="G93" s="15">
        <f>'[24]Presmetka na cena'!K285</f>
        <v>0</v>
      </c>
      <c r="H93" s="15">
        <f>'[24]Presmetka na cena'!L285</f>
        <v>0</v>
      </c>
      <c r="I93" s="15">
        <f>'[24]Presmetka na cena'!M285</f>
        <v>0</v>
      </c>
      <c r="J93" s="15">
        <f>'[24]Presmetka na cena'!N285</f>
        <v>0</v>
      </c>
      <c r="K93" s="15">
        <f>'[24]Presmetka na cena'!O285</f>
        <v>166.56</v>
      </c>
      <c r="L93" s="15">
        <f>'[24]Presmetka na cena'!P285</f>
        <v>171.89</v>
      </c>
      <c r="M93" s="15">
        <f>'[24]Presmetka na cena'!Q285</f>
        <v>177.2</v>
      </c>
      <c r="N93" s="15">
        <f>'[24]Presmetka na cena'!R285</f>
        <v>180.00999999999996</v>
      </c>
      <c r="O93" s="15">
        <f>'[24]Presmetka na cena'!S285</f>
        <v>178.57</v>
      </c>
      <c r="P93" s="15">
        <f>'[24]Presmetka na cena'!T285</f>
        <v>0</v>
      </c>
      <c r="Q93" s="15">
        <f>'[24]Presmetka na cena'!U285</f>
        <v>0</v>
      </c>
      <c r="R93" s="15">
        <f>'[24]Presmetka na cena'!V285</f>
        <v>0</v>
      </c>
      <c r="S93" s="15">
        <f>'[24]Presmetka na cena'!W285</f>
        <v>0</v>
      </c>
      <c r="T93" s="15">
        <f>'[24]Presmetka na cena'!X285</f>
        <v>0</v>
      </c>
      <c r="U93" s="15">
        <f>'[24]Presmetka na cena'!Y285</f>
        <v>0</v>
      </c>
      <c r="V93" s="15">
        <f>'[24]Presmetka na cena'!Z285</f>
        <v>0</v>
      </c>
      <c r="W93" s="15">
        <f>'[24]Presmetka na cena'!AA285</f>
        <v>0</v>
      </c>
      <c r="X93" s="15">
        <f>'[24]Presmetka na cena'!AB285</f>
        <v>0</v>
      </c>
      <c r="Y93" s="15">
        <f>'[24]Presmetka na cena'!AC285</f>
        <v>203.31</v>
      </c>
      <c r="Z93" s="15">
        <f>'[24]Presmetka na cena'!AD285</f>
        <v>200.26000000000002</v>
      </c>
      <c r="AA93" s="16">
        <f>'[24]Presmetka na cena'!AE285</f>
        <v>157.53251363411005</v>
      </c>
    </row>
    <row r="94" spans="1:27" x14ac:dyDescent="0.25">
      <c r="B94" s="17"/>
      <c r="C94" s="14" t="s">
        <v>28</v>
      </c>
      <c r="D94" s="15">
        <f>'[24]Presmetka na cena'!H286</f>
        <v>0</v>
      </c>
      <c r="E94" s="15">
        <f>'[24]Presmetka na cena'!I286</f>
        <v>0</v>
      </c>
      <c r="F94" s="15">
        <f>'[24]Presmetka na cena'!J286</f>
        <v>0</v>
      </c>
      <c r="G94" s="15">
        <f>'[24]Presmetka na cena'!K286</f>
        <v>168.51</v>
      </c>
      <c r="H94" s="15">
        <f>'[24]Presmetka na cena'!L286</f>
        <v>166.02</v>
      </c>
      <c r="I94" s="15">
        <f>'[24]Presmetka na cena'!M286</f>
        <v>165.64</v>
      </c>
      <c r="J94" s="15">
        <f>'[24]Presmetka na cena'!N286</f>
        <v>0</v>
      </c>
      <c r="K94" s="15">
        <f>'[24]Presmetka na cena'!O286</f>
        <v>0</v>
      </c>
      <c r="L94" s="15">
        <f>'[24]Presmetka na cena'!P286</f>
        <v>0</v>
      </c>
      <c r="M94" s="15">
        <f>'[24]Presmetka na cena'!Q286</f>
        <v>0</v>
      </c>
      <c r="N94" s="15">
        <f>'[24]Presmetka na cena'!R286</f>
        <v>0</v>
      </c>
      <c r="O94" s="15">
        <f>'[24]Presmetka na cena'!S286</f>
        <v>0</v>
      </c>
      <c r="P94" s="15">
        <f>'[24]Presmetka na cena'!T286</f>
        <v>0</v>
      </c>
      <c r="Q94" s="15">
        <f>'[24]Presmetka na cena'!U286</f>
        <v>0</v>
      </c>
      <c r="R94" s="15">
        <f>'[24]Presmetka na cena'!V286</f>
        <v>0</v>
      </c>
      <c r="S94" s="15">
        <f>'[24]Presmetka na cena'!W286</f>
        <v>0</v>
      </c>
      <c r="T94" s="15">
        <f>'[24]Presmetka na cena'!X286</f>
        <v>0</v>
      </c>
      <c r="U94" s="15">
        <f>'[24]Presmetka na cena'!Y286</f>
        <v>0</v>
      </c>
      <c r="V94" s="15">
        <f>'[24]Presmetka na cena'!Z286</f>
        <v>0</v>
      </c>
      <c r="W94" s="15">
        <f>'[24]Presmetka na cena'!AA286</f>
        <v>0</v>
      </c>
      <c r="X94" s="15">
        <f>'[24]Presmetka na cena'!AB286</f>
        <v>0</v>
      </c>
      <c r="Y94" s="15">
        <f>'[24]Presmetka na cena'!AC286</f>
        <v>0</v>
      </c>
      <c r="Z94" s="15">
        <f>'[24]Presmetka na cena'!AD286</f>
        <v>0</v>
      </c>
      <c r="AA94" s="16">
        <f>'[24]Presmetka na cena'!AE286</f>
        <v>0</v>
      </c>
    </row>
    <row r="95" spans="1:27" ht="15.75" thickBot="1" x14ac:dyDescent="0.3">
      <c r="B95" s="18"/>
      <c r="C95" s="19" t="s">
        <v>29</v>
      </c>
      <c r="D95" s="20">
        <f>'[24]Presmetka na cena'!H287</f>
        <v>0</v>
      </c>
      <c r="E95" s="20">
        <f>'[24]Presmetka na cena'!I287</f>
        <v>0</v>
      </c>
      <c r="F95" s="20">
        <f>'[24]Presmetka na cena'!J287</f>
        <v>0</v>
      </c>
      <c r="G95" s="20">
        <f>'[24]Presmetka na cena'!K287</f>
        <v>505.52</v>
      </c>
      <c r="H95" s="20">
        <f>'[24]Presmetka na cena'!L287</f>
        <v>498.06</v>
      </c>
      <c r="I95" s="20">
        <f>'[24]Presmetka na cena'!M287</f>
        <v>496.91</v>
      </c>
      <c r="J95" s="20">
        <f>'[24]Presmetka na cena'!N287</f>
        <v>0</v>
      </c>
      <c r="K95" s="20">
        <f>'[24]Presmetka na cena'!O287</f>
        <v>0</v>
      </c>
      <c r="L95" s="20">
        <f>'[24]Presmetka na cena'!P287</f>
        <v>0</v>
      </c>
      <c r="M95" s="20">
        <f>'[24]Presmetka na cena'!Q287</f>
        <v>0</v>
      </c>
      <c r="N95" s="20">
        <f>'[24]Presmetka na cena'!R287</f>
        <v>0</v>
      </c>
      <c r="O95" s="20">
        <f>'[24]Presmetka na cena'!S287</f>
        <v>0</v>
      </c>
      <c r="P95" s="20">
        <f>'[24]Presmetka na cena'!T287</f>
        <v>0</v>
      </c>
      <c r="Q95" s="20">
        <f>'[24]Presmetka na cena'!U287</f>
        <v>0</v>
      </c>
      <c r="R95" s="20">
        <f>'[24]Presmetka na cena'!V287</f>
        <v>0</v>
      </c>
      <c r="S95" s="20">
        <f>'[24]Presmetka na cena'!W287</f>
        <v>0</v>
      </c>
      <c r="T95" s="20">
        <f>'[24]Presmetka na cena'!X287</f>
        <v>0</v>
      </c>
      <c r="U95" s="20">
        <f>'[24]Presmetka na cena'!Y287</f>
        <v>0</v>
      </c>
      <c r="V95" s="20">
        <f>'[24]Presmetka na cena'!Z287</f>
        <v>0</v>
      </c>
      <c r="W95" s="20">
        <f>'[24]Presmetka na cena'!AA287</f>
        <v>0</v>
      </c>
      <c r="X95" s="20">
        <f>'[24]Presmetka na cena'!AB287</f>
        <v>0</v>
      </c>
      <c r="Y95" s="20">
        <f>'[24]Presmetka na cena'!AC287</f>
        <v>0</v>
      </c>
      <c r="Z95" s="20">
        <f>'[24]Presmetka na cena'!AD287</f>
        <v>0</v>
      </c>
      <c r="AA95" s="21">
        <f>'[24]Presmetka na cena'!AE287</f>
        <v>0</v>
      </c>
    </row>
    <row r="96" spans="1:27" ht="15.75" thickTop="1" x14ac:dyDescent="0.25">
      <c r="A96" s="12"/>
      <c r="B96" s="13" t="str">
        <f>[1]VLEZ!K28</f>
        <v>24.07.2022</v>
      </c>
      <c r="C96" s="14" t="s">
        <v>26</v>
      </c>
      <c r="D96" s="15">
        <f>'[25]Presmetka na cena'!H284</f>
        <v>589.89</v>
      </c>
      <c r="E96" s="15">
        <f>'[25]Presmetka na cena'!I284</f>
        <v>568.86</v>
      </c>
      <c r="F96" s="15">
        <f>'[25]Presmetka na cena'!J284</f>
        <v>532.59</v>
      </c>
      <c r="G96" s="15">
        <f>'[25]Presmetka na cena'!K284</f>
        <v>0</v>
      </c>
      <c r="H96" s="15">
        <f>'[25]Presmetka na cena'!L284</f>
        <v>0</v>
      </c>
      <c r="I96" s="15">
        <f>'[25]Presmetka na cena'!M284</f>
        <v>0</v>
      </c>
      <c r="J96" s="15">
        <f>'[25]Presmetka na cena'!N284</f>
        <v>0</v>
      </c>
      <c r="K96" s="15">
        <f>'[25]Presmetka na cena'!O284</f>
        <v>0</v>
      </c>
      <c r="L96" s="15">
        <f>'[25]Presmetka na cena'!P284</f>
        <v>0</v>
      </c>
      <c r="M96" s="15">
        <f>'[25]Presmetka na cena'!Q284</f>
        <v>0</v>
      </c>
      <c r="N96" s="15">
        <f>'[25]Presmetka na cena'!R284</f>
        <v>0</v>
      </c>
      <c r="O96" s="15">
        <f>'[25]Presmetka na cena'!S284</f>
        <v>0</v>
      </c>
      <c r="P96" s="15">
        <f>'[25]Presmetka na cena'!T284</f>
        <v>0</v>
      </c>
      <c r="Q96" s="15">
        <f>'[25]Presmetka na cena'!U284</f>
        <v>0</v>
      </c>
      <c r="R96" s="15">
        <f>'[25]Presmetka na cena'!V284</f>
        <v>0</v>
      </c>
      <c r="S96" s="15">
        <f>'[25]Presmetka na cena'!W284</f>
        <v>0</v>
      </c>
      <c r="T96" s="15">
        <f>'[25]Presmetka na cena'!X284</f>
        <v>0</v>
      </c>
      <c r="U96" s="15">
        <f>'[25]Presmetka na cena'!Y284</f>
        <v>492.11999999999995</v>
      </c>
      <c r="V96" s="15">
        <f>'[25]Presmetka na cena'!Z284</f>
        <v>498.91575875725289</v>
      </c>
      <c r="W96" s="15">
        <f>'[25]Presmetka na cena'!AA284</f>
        <v>560.52</v>
      </c>
      <c r="X96" s="15">
        <f>'[25]Presmetka na cena'!AB284</f>
        <v>0</v>
      </c>
      <c r="Y96" s="15">
        <f>'[25]Presmetka na cena'!AC284</f>
        <v>0</v>
      </c>
      <c r="Z96" s="15">
        <f>'[25]Presmetka na cena'!AD284</f>
        <v>0</v>
      </c>
      <c r="AA96" s="16">
        <f>'[25]Presmetka na cena'!AE284</f>
        <v>0</v>
      </c>
    </row>
    <row r="97" spans="1:27" x14ac:dyDescent="0.25">
      <c r="B97" s="17"/>
      <c r="C97" s="14" t="s">
        <v>27</v>
      </c>
      <c r="D97" s="15">
        <f>'[25]Presmetka na cena'!H285</f>
        <v>0</v>
      </c>
      <c r="E97" s="15">
        <f>'[25]Presmetka na cena'!I285</f>
        <v>0</v>
      </c>
      <c r="F97" s="15">
        <f>'[25]Presmetka na cena'!J285</f>
        <v>0</v>
      </c>
      <c r="G97" s="15">
        <f>'[25]Presmetka na cena'!K285</f>
        <v>0</v>
      </c>
      <c r="H97" s="15">
        <f>'[25]Presmetka na cena'!L285</f>
        <v>0</v>
      </c>
      <c r="I97" s="15">
        <f>'[25]Presmetka na cena'!M285</f>
        <v>0</v>
      </c>
      <c r="J97" s="15">
        <f>'[25]Presmetka na cena'!N285</f>
        <v>136.38</v>
      </c>
      <c r="K97" s="15">
        <f>'[25]Presmetka na cena'!O285</f>
        <v>130.46999999999997</v>
      </c>
      <c r="L97" s="15">
        <f>'[25]Presmetka na cena'!P285</f>
        <v>73.356900826446264</v>
      </c>
      <c r="M97" s="15">
        <f>'[25]Presmetka na cena'!Q285</f>
        <v>64.663098201936378</v>
      </c>
      <c r="N97" s="15">
        <f>'[25]Presmetka na cena'!R285</f>
        <v>86.243946957878322</v>
      </c>
      <c r="O97" s="15">
        <f>'[25]Presmetka na cena'!S285</f>
        <v>85.54</v>
      </c>
      <c r="P97" s="15">
        <f>'[25]Presmetka na cena'!T285</f>
        <v>68.42</v>
      </c>
      <c r="Q97" s="15">
        <f>'[25]Presmetka na cena'!U285</f>
        <v>92.59999999999998</v>
      </c>
      <c r="R97" s="15">
        <f>'[25]Presmetka na cena'!V285</f>
        <v>106.69</v>
      </c>
      <c r="S97" s="15">
        <f>'[25]Presmetka na cena'!W285</f>
        <v>127.75000000000001</v>
      </c>
      <c r="T97" s="15">
        <f>'[25]Presmetka na cena'!X285</f>
        <v>137.26000000000002</v>
      </c>
      <c r="U97" s="15">
        <f>'[25]Presmetka na cena'!Y285</f>
        <v>0</v>
      </c>
      <c r="V97" s="15">
        <f>'[25]Presmetka na cena'!Z285</f>
        <v>0</v>
      </c>
      <c r="W97" s="15">
        <f>'[25]Presmetka na cena'!AA285</f>
        <v>0</v>
      </c>
      <c r="X97" s="15">
        <f>'[25]Presmetka na cena'!AB285</f>
        <v>161.51843187767483</v>
      </c>
      <c r="Y97" s="15">
        <f>'[25]Presmetka na cena'!AC285</f>
        <v>153.44389294403894</v>
      </c>
      <c r="Z97" s="15">
        <f>'[25]Presmetka na cena'!AD285</f>
        <v>135.02614824257878</v>
      </c>
      <c r="AA97" s="16">
        <f>'[25]Presmetka na cena'!AE285</f>
        <v>135.00378320172288</v>
      </c>
    </row>
    <row r="98" spans="1:27" x14ac:dyDescent="0.25">
      <c r="B98" s="17"/>
      <c r="C98" s="14" t="s">
        <v>28</v>
      </c>
      <c r="D98" s="15">
        <f>'[25]Presmetka na cena'!H286</f>
        <v>0</v>
      </c>
      <c r="E98" s="15">
        <f>'[25]Presmetka na cena'!I286</f>
        <v>0</v>
      </c>
      <c r="F98" s="15">
        <f>'[25]Presmetka na cena'!J286</f>
        <v>0</v>
      </c>
      <c r="G98" s="15">
        <f>'[25]Presmetka na cena'!K286</f>
        <v>165.5</v>
      </c>
      <c r="H98" s="15">
        <f>'[25]Presmetka na cena'!L286</f>
        <v>158.09</v>
      </c>
      <c r="I98" s="15">
        <f>'[25]Presmetka na cena'!M286</f>
        <v>151.41</v>
      </c>
      <c r="J98" s="15">
        <f>'[25]Presmetka na cena'!N286</f>
        <v>0</v>
      </c>
      <c r="K98" s="15">
        <f>'[25]Presmetka na cena'!O286</f>
        <v>0</v>
      </c>
      <c r="L98" s="15">
        <f>'[25]Presmetka na cena'!P286</f>
        <v>0</v>
      </c>
      <c r="M98" s="15">
        <f>'[25]Presmetka na cena'!Q286</f>
        <v>0</v>
      </c>
      <c r="N98" s="15">
        <f>'[25]Presmetka na cena'!R286</f>
        <v>0</v>
      </c>
      <c r="O98" s="15">
        <f>'[25]Presmetka na cena'!S286</f>
        <v>0</v>
      </c>
      <c r="P98" s="15">
        <f>'[25]Presmetka na cena'!T286</f>
        <v>0</v>
      </c>
      <c r="Q98" s="15">
        <f>'[25]Presmetka na cena'!U286</f>
        <v>0</v>
      </c>
      <c r="R98" s="15">
        <f>'[25]Presmetka na cena'!V286</f>
        <v>0</v>
      </c>
      <c r="S98" s="15">
        <f>'[25]Presmetka na cena'!W286</f>
        <v>0</v>
      </c>
      <c r="T98" s="15">
        <f>'[25]Presmetka na cena'!X286</f>
        <v>0</v>
      </c>
      <c r="U98" s="15">
        <f>'[25]Presmetka na cena'!Y286</f>
        <v>0</v>
      </c>
      <c r="V98" s="15">
        <f>'[25]Presmetka na cena'!Z286</f>
        <v>0</v>
      </c>
      <c r="W98" s="15">
        <f>'[25]Presmetka na cena'!AA286</f>
        <v>0</v>
      </c>
      <c r="X98" s="15">
        <f>'[25]Presmetka na cena'!AB286</f>
        <v>0</v>
      </c>
      <c r="Y98" s="15">
        <f>'[25]Presmetka na cena'!AC286</f>
        <v>0</v>
      </c>
      <c r="Z98" s="15">
        <f>'[25]Presmetka na cena'!AD286</f>
        <v>0</v>
      </c>
      <c r="AA98" s="16">
        <f>'[25]Presmetka na cena'!AE286</f>
        <v>0</v>
      </c>
    </row>
    <row r="99" spans="1:27" ht="15.75" thickBot="1" x14ac:dyDescent="0.3">
      <c r="B99" s="18"/>
      <c r="C99" s="19" t="s">
        <v>29</v>
      </c>
      <c r="D99" s="20">
        <f>'[25]Presmetka na cena'!H287</f>
        <v>0</v>
      </c>
      <c r="E99" s="20">
        <f>'[25]Presmetka na cena'!I287</f>
        <v>0</v>
      </c>
      <c r="F99" s="20">
        <f>'[25]Presmetka na cena'!J287</f>
        <v>0</v>
      </c>
      <c r="G99" s="20">
        <f>'[25]Presmetka na cena'!K287</f>
        <v>496.5</v>
      </c>
      <c r="H99" s="20">
        <f>'[25]Presmetka na cena'!L287</f>
        <v>474.27</v>
      </c>
      <c r="I99" s="20">
        <f>'[25]Presmetka na cena'!M287</f>
        <v>454.23</v>
      </c>
      <c r="J99" s="20">
        <f>'[25]Presmetka na cena'!N287</f>
        <v>0</v>
      </c>
      <c r="K99" s="20">
        <f>'[25]Presmetka na cena'!O287</f>
        <v>0</v>
      </c>
      <c r="L99" s="20">
        <f>'[25]Presmetka na cena'!P287</f>
        <v>0</v>
      </c>
      <c r="M99" s="20">
        <f>'[25]Presmetka na cena'!Q287</f>
        <v>0</v>
      </c>
      <c r="N99" s="20">
        <f>'[25]Presmetka na cena'!R287</f>
        <v>0</v>
      </c>
      <c r="O99" s="20">
        <f>'[25]Presmetka na cena'!S287</f>
        <v>0</v>
      </c>
      <c r="P99" s="20">
        <f>'[25]Presmetka na cena'!T287</f>
        <v>0</v>
      </c>
      <c r="Q99" s="20">
        <f>'[25]Presmetka na cena'!U287</f>
        <v>0</v>
      </c>
      <c r="R99" s="20">
        <f>'[25]Presmetka na cena'!V287</f>
        <v>0</v>
      </c>
      <c r="S99" s="20">
        <f>'[25]Presmetka na cena'!W287</f>
        <v>0</v>
      </c>
      <c r="T99" s="20">
        <f>'[25]Presmetka na cena'!X287</f>
        <v>0</v>
      </c>
      <c r="U99" s="20">
        <f>'[25]Presmetka na cena'!Y287</f>
        <v>0</v>
      </c>
      <c r="V99" s="20">
        <f>'[25]Presmetka na cena'!Z287</f>
        <v>0</v>
      </c>
      <c r="W99" s="20">
        <f>'[25]Presmetka na cena'!AA287</f>
        <v>0</v>
      </c>
      <c r="X99" s="20">
        <f>'[25]Presmetka na cena'!AB287</f>
        <v>0</v>
      </c>
      <c r="Y99" s="20">
        <f>'[25]Presmetka na cena'!AC287</f>
        <v>0</v>
      </c>
      <c r="Z99" s="20">
        <f>'[25]Presmetka na cena'!AD287</f>
        <v>0</v>
      </c>
      <c r="AA99" s="21">
        <f>'[25]Presmetka na cena'!AE287</f>
        <v>0</v>
      </c>
    </row>
    <row r="100" spans="1:27" ht="15.75" thickTop="1" x14ac:dyDescent="0.25">
      <c r="A100" s="12"/>
      <c r="B100" s="13" t="str">
        <f>[1]VLEZ!K29</f>
        <v>25.07.2022</v>
      </c>
      <c r="C100" s="14" t="s">
        <v>26</v>
      </c>
      <c r="D100" s="15">
        <f>'[26]Presmetka na cena'!H284</f>
        <v>0</v>
      </c>
      <c r="E100" s="15">
        <f>'[26]Presmetka na cena'!I284</f>
        <v>0</v>
      </c>
      <c r="F100" s="15">
        <f>'[26]Presmetka na cena'!J284</f>
        <v>0</v>
      </c>
      <c r="G100" s="15">
        <f>'[26]Presmetka na cena'!K284</f>
        <v>0</v>
      </c>
      <c r="H100" s="15">
        <f>'[26]Presmetka na cena'!L284</f>
        <v>0</v>
      </c>
      <c r="I100" s="15">
        <f>'[26]Presmetka na cena'!M284</f>
        <v>0</v>
      </c>
      <c r="J100" s="15">
        <f>'[26]Presmetka na cena'!N284</f>
        <v>0</v>
      </c>
      <c r="K100" s="15">
        <f>'[26]Presmetka na cena'!O284</f>
        <v>0</v>
      </c>
      <c r="L100" s="15">
        <f>'[26]Presmetka na cena'!P284</f>
        <v>0</v>
      </c>
      <c r="M100" s="15">
        <f>'[26]Presmetka na cena'!Q284</f>
        <v>0</v>
      </c>
      <c r="N100" s="15">
        <f>'[26]Presmetka na cena'!R284</f>
        <v>0</v>
      </c>
      <c r="O100" s="15">
        <f>'[26]Presmetka na cena'!S284</f>
        <v>0</v>
      </c>
      <c r="P100" s="15">
        <f>'[26]Presmetka na cena'!T284</f>
        <v>0</v>
      </c>
      <c r="Q100" s="15">
        <f>'[26]Presmetka na cena'!U284</f>
        <v>871.62</v>
      </c>
      <c r="R100" s="15">
        <f>'[26]Presmetka na cena'!V284</f>
        <v>0</v>
      </c>
      <c r="S100" s="15">
        <f>'[26]Presmetka na cena'!W284</f>
        <v>0</v>
      </c>
      <c r="T100" s="15">
        <f>'[26]Presmetka na cena'!X284</f>
        <v>1000.0000000000001</v>
      </c>
      <c r="U100" s="15">
        <f>'[26]Presmetka na cena'!Y284</f>
        <v>999.99999999999989</v>
      </c>
      <c r="V100" s="15">
        <f>'[26]Presmetka na cena'!Z284</f>
        <v>0</v>
      </c>
      <c r="W100" s="15">
        <f>'[26]Presmetka na cena'!AA284</f>
        <v>0</v>
      </c>
      <c r="X100" s="15">
        <f>'[26]Presmetka na cena'!AB284</f>
        <v>0</v>
      </c>
      <c r="Y100" s="15">
        <f>'[26]Presmetka na cena'!AC284</f>
        <v>0</v>
      </c>
      <c r="Z100" s="15">
        <f>'[26]Presmetka na cena'!AD284</f>
        <v>0</v>
      </c>
      <c r="AA100" s="16">
        <f>'[26]Presmetka na cena'!AE284</f>
        <v>0</v>
      </c>
    </row>
    <row r="101" spans="1:27" x14ac:dyDescent="0.25">
      <c r="B101" s="17"/>
      <c r="C101" s="14" t="s">
        <v>27</v>
      </c>
      <c r="D101" s="15">
        <f>'[26]Presmetka na cena'!H285</f>
        <v>133.46546497337155</v>
      </c>
      <c r="E101" s="15">
        <f>'[26]Presmetka na cena'!I285</f>
        <v>110.836457814974</v>
      </c>
      <c r="F101" s="15">
        <f>'[26]Presmetka na cena'!J285</f>
        <v>132.97</v>
      </c>
      <c r="G101" s="15">
        <f>'[26]Presmetka na cena'!K285</f>
        <v>0</v>
      </c>
      <c r="H101" s="15">
        <f>'[26]Presmetka na cena'!L285</f>
        <v>0</v>
      </c>
      <c r="I101" s="15">
        <f>'[26]Presmetka na cena'!M285</f>
        <v>0</v>
      </c>
      <c r="J101" s="15">
        <f>'[26]Presmetka na cena'!N285</f>
        <v>187.54</v>
      </c>
      <c r="K101" s="15">
        <f>'[26]Presmetka na cena'!O285</f>
        <v>205.07</v>
      </c>
      <c r="L101" s="15">
        <f>'[26]Presmetka na cena'!P285</f>
        <v>215.57</v>
      </c>
      <c r="M101" s="15">
        <f>'[26]Presmetka na cena'!Q285</f>
        <v>134.74647533295814</v>
      </c>
      <c r="N101" s="15">
        <f>'[26]Presmetka na cena'!R285</f>
        <v>140.63999999999999</v>
      </c>
      <c r="O101" s="15">
        <f>'[26]Presmetka na cena'!S285</f>
        <v>179.07127659574471</v>
      </c>
      <c r="P101" s="15">
        <f>'[26]Presmetka na cena'!T285</f>
        <v>171.58</v>
      </c>
      <c r="Q101" s="15">
        <f>'[26]Presmetka na cena'!U285</f>
        <v>0</v>
      </c>
      <c r="R101" s="15">
        <f>'[26]Presmetka na cena'!V285</f>
        <v>179.66316306483299</v>
      </c>
      <c r="S101" s="15">
        <f>'[26]Presmetka na cena'!W285</f>
        <v>198.41</v>
      </c>
      <c r="T101" s="15">
        <f>'[26]Presmetka na cena'!X285</f>
        <v>0</v>
      </c>
      <c r="U101" s="15">
        <f>'[26]Presmetka na cena'!Y285</f>
        <v>0</v>
      </c>
      <c r="V101" s="15">
        <f>'[26]Presmetka na cena'!Z285</f>
        <v>357.84</v>
      </c>
      <c r="W101" s="15">
        <f>'[26]Presmetka na cena'!AA285</f>
        <v>367.80000000000007</v>
      </c>
      <c r="X101" s="15">
        <f>'[26]Presmetka na cena'!AB285</f>
        <v>365.98</v>
      </c>
      <c r="Y101" s="15">
        <f>'[26]Presmetka na cena'!AC285</f>
        <v>345.8</v>
      </c>
      <c r="Z101" s="15">
        <f>'[26]Presmetka na cena'!AD285</f>
        <v>198.89</v>
      </c>
      <c r="AA101" s="16">
        <f>'[26]Presmetka na cena'!AE285</f>
        <v>205.02385054859442</v>
      </c>
    </row>
    <row r="102" spans="1:27" x14ac:dyDescent="0.25">
      <c r="B102" s="17"/>
      <c r="C102" s="14" t="s">
        <v>28</v>
      </c>
      <c r="D102" s="15">
        <f>'[26]Presmetka na cena'!H286</f>
        <v>0</v>
      </c>
      <c r="E102" s="15">
        <f>'[26]Presmetka na cena'!I286</f>
        <v>0</v>
      </c>
      <c r="F102" s="15">
        <f>'[26]Presmetka na cena'!J286</f>
        <v>0</v>
      </c>
      <c r="G102" s="15">
        <f>'[26]Presmetka na cena'!K286</f>
        <v>133.02000000000001</v>
      </c>
      <c r="H102" s="15">
        <f>'[26]Presmetka na cena'!L286</f>
        <v>130.86000000000001</v>
      </c>
      <c r="I102" s="15">
        <f>'[26]Presmetka na cena'!M286</f>
        <v>143.15</v>
      </c>
      <c r="J102" s="15">
        <f>'[26]Presmetka na cena'!N286</f>
        <v>0</v>
      </c>
      <c r="K102" s="15">
        <f>'[26]Presmetka na cena'!O286</f>
        <v>0</v>
      </c>
      <c r="L102" s="15">
        <f>'[26]Presmetka na cena'!P286</f>
        <v>0</v>
      </c>
      <c r="M102" s="15">
        <f>'[26]Presmetka na cena'!Q286</f>
        <v>0</v>
      </c>
      <c r="N102" s="15">
        <f>'[26]Presmetka na cena'!R286</f>
        <v>0</v>
      </c>
      <c r="O102" s="15">
        <f>'[26]Presmetka na cena'!S286</f>
        <v>0</v>
      </c>
      <c r="P102" s="15">
        <f>'[26]Presmetka na cena'!T286</f>
        <v>0</v>
      </c>
      <c r="Q102" s="15">
        <f>'[26]Presmetka na cena'!U286</f>
        <v>0</v>
      </c>
      <c r="R102" s="15">
        <f>'[26]Presmetka na cena'!V286</f>
        <v>0</v>
      </c>
      <c r="S102" s="15">
        <f>'[26]Presmetka na cena'!W286</f>
        <v>0</v>
      </c>
      <c r="T102" s="15">
        <f>'[26]Presmetka na cena'!X286</f>
        <v>0</v>
      </c>
      <c r="U102" s="15">
        <f>'[26]Presmetka na cena'!Y286</f>
        <v>0</v>
      </c>
      <c r="V102" s="15">
        <f>'[26]Presmetka na cena'!Z286</f>
        <v>0</v>
      </c>
      <c r="W102" s="15">
        <f>'[26]Presmetka na cena'!AA286</f>
        <v>0</v>
      </c>
      <c r="X102" s="15">
        <f>'[26]Presmetka na cena'!AB286</f>
        <v>0</v>
      </c>
      <c r="Y102" s="15">
        <f>'[26]Presmetka na cena'!AC286</f>
        <v>0</v>
      </c>
      <c r="Z102" s="15">
        <f>'[26]Presmetka na cena'!AD286</f>
        <v>0</v>
      </c>
      <c r="AA102" s="16">
        <f>'[26]Presmetka na cena'!AE286</f>
        <v>0</v>
      </c>
    </row>
    <row r="103" spans="1:27" ht="15.75" thickBot="1" x14ac:dyDescent="0.3">
      <c r="B103" s="18"/>
      <c r="C103" s="19" t="s">
        <v>29</v>
      </c>
      <c r="D103" s="20">
        <f>'[26]Presmetka na cena'!H287</f>
        <v>0</v>
      </c>
      <c r="E103" s="20">
        <f>'[26]Presmetka na cena'!I287</f>
        <v>0</v>
      </c>
      <c r="F103" s="20">
        <f>'[26]Presmetka na cena'!J287</f>
        <v>0</v>
      </c>
      <c r="G103" s="20">
        <f>'[26]Presmetka na cena'!K287</f>
        <v>399.05</v>
      </c>
      <c r="H103" s="20">
        <f>'[26]Presmetka na cena'!L287</f>
        <v>392.57</v>
      </c>
      <c r="I103" s="20">
        <f>'[26]Presmetka na cena'!M287</f>
        <v>429.44</v>
      </c>
      <c r="J103" s="20">
        <f>'[26]Presmetka na cena'!N287</f>
        <v>0</v>
      </c>
      <c r="K103" s="20">
        <f>'[26]Presmetka na cena'!O287</f>
        <v>0</v>
      </c>
      <c r="L103" s="20">
        <f>'[26]Presmetka na cena'!P287</f>
        <v>0</v>
      </c>
      <c r="M103" s="20">
        <f>'[26]Presmetka na cena'!Q287</f>
        <v>0</v>
      </c>
      <c r="N103" s="20">
        <f>'[26]Presmetka na cena'!R287</f>
        <v>0</v>
      </c>
      <c r="O103" s="20">
        <f>'[26]Presmetka na cena'!S287</f>
        <v>0</v>
      </c>
      <c r="P103" s="20">
        <f>'[26]Presmetka na cena'!T287</f>
        <v>0</v>
      </c>
      <c r="Q103" s="20">
        <f>'[26]Presmetka na cena'!U287</f>
        <v>0</v>
      </c>
      <c r="R103" s="20">
        <f>'[26]Presmetka na cena'!V287</f>
        <v>0</v>
      </c>
      <c r="S103" s="20">
        <f>'[26]Presmetka na cena'!W287</f>
        <v>0</v>
      </c>
      <c r="T103" s="20">
        <f>'[26]Presmetka na cena'!X287</f>
        <v>0</v>
      </c>
      <c r="U103" s="20">
        <f>'[26]Presmetka na cena'!Y287</f>
        <v>0</v>
      </c>
      <c r="V103" s="20">
        <f>'[26]Presmetka na cena'!Z287</f>
        <v>0</v>
      </c>
      <c r="W103" s="20">
        <f>'[26]Presmetka na cena'!AA287</f>
        <v>0</v>
      </c>
      <c r="X103" s="20">
        <f>'[26]Presmetka na cena'!AB287</f>
        <v>0</v>
      </c>
      <c r="Y103" s="20">
        <f>'[26]Presmetka na cena'!AC287</f>
        <v>0</v>
      </c>
      <c r="Z103" s="20">
        <f>'[26]Presmetka na cena'!AD287</f>
        <v>0</v>
      </c>
      <c r="AA103" s="21">
        <f>'[26]Presmetka na cena'!AE287</f>
        <v>0</v>
      </c>
    </row>
    <row r="104" spans="1:27" ht="15.75" thickTop="1" x14ac:dyDescent="0.25">
      <c r="A104" s="12"/>
      <c r="B104" s="13" t="str">
        <f>[1]VLEZ!K30</f>
        <v>26.07.2022</v>
      </c>
      <c r="C104" s="14" t="s">
        <v>26</v>
      </c>
      <c r="D104" s="15">
        <f>'[27]Presmetka na cena'!H284</f>
        <v>0</v>
      </c>
      <c r="E104" s="15">
        <f>'[27]Presmetka na cena'!I284</f>
        <v>0</v>
      </c>
      <c r="F104" s="15">
        <f>'[27]Presmetka na cena'!J284</f>
        <v>0</v>
      </c>
      <c r="G104" s="15">
        <f>'[27]Presmetka na cena'!K284</f>
        <v>0</v>
      </c>
      <c r="H104" s="15">
        <f>'[27]Presmetka na cena'!L284</f>
        <v>0</v>
      </c>
      <c r="I104" s="15">
        <f>'[27]Presmetka na cena'!M284</f>
        <v>525.48</v>
      </c>
      <c r="J104" s="15">
        <f>'[27]Presmetka na cena'!N284</f>
        <v>0</v>
      </c>
      <c r="K104" s="15">
        <f>'[27]Presmetka na cena'!O284</f>
        <v>0</v>
      </c>
      <c r="L104" s="15">
        <f>'[27]Presmetka na cena'!P284</f>
        <v>0</v>
      </c>
      <c r="M104" s="15">
        <f>'[27]Presmetka na cena'!Q284</f>
        <v>0</v>
      </c>
      <c r="N104" s="15">
        <f>'[27]Presmetka na cena'!R284</f>
        <v>0</v>
      </c>
      <c r="O104" s="15">
        <f>'[27]Presmetka na cena'!S284</f>
        <v>0</v>
      </c>
      <c r="P104" s="15">
        <f>'[27]Presmetka na cena'!T284</f>
        <v>0</v>
      </c>
      <c r="Q104" s="15">
        <f>'[27]Presmetka na cena'!U284</f>
        <v>0</v>
      </c>
      <c r="R104" s="15">
        <f>'[27]Presmetka na cena'!V284</f>
        <v>0</v>
      </c>
      <c r="S104" s="15">
        <f>'[27]Presmetka na cena'!W284</f>
        <v>0</v>
      </c>
      <c r="T104" s="15">
        <f>'[27]Presmetka na cena'!X284</f>
        <v>0</v>
      </c>
      <c r="U104" s="15">
        <f>'[27]Presmetka na cena'!Y284</f>
        <v>1000.0000000000001</v>
      </c>
      <c r="V104" s="15">
        <f>'[27]Presmetka na cena'!Z284</f>
        <v>925.94</v>
      </c>
      <c r="W104" s="15">
        <f>'[27]Presmetka na cena'!AA284</f>
        <v>0</v>
      </c>
      <c r="X104" s="15">
        <f>'[27]Presmetka na cena'!AB284</f>
        <v>0</v>
      </c>
      <c r="Y104" s="15">
        <f>'[27]Presmetka na cena'!AC284</f>
        <v>0</v>
      </c>
      <c r="Z104" s="15">
        <f>'[27]Presmetka na cena'!AD284</f>
        <v>0</v>
      </c>
      <c r="AA104" s="16">
        <f>'[27]Presmetka na cena'!AE284</f>
        <v>0</v>
      </c>
    </row>
    <row r="105" spans="1:27" x14ac:dyDescent="0.25">
      <c r="B105" s="17"/>
      <c r="C105" s="14" t="s">
        <v>27</v>
      </c>
      <c r="D105" s="15">
        <f>'[27]Presmetka na cena'!H285</f>
        <v>143.5019760385872</v>
      </c>
      <c r="E105" s="15">
        <f>'[27]Presmetka na cena'!I285</f>
        <v>124.5151909476662</v>
      </c>
      <c r="F105" s="15">
        <f>'[27]Presmetka na cena'!J285</f>
        <v>163.53</v>
      </c>
      <c r="G105" s="15">
        <f>'[27]Presmetka na cena'!K285</f>
        <v>149.72999999999999</v>
      </c>
      <c r="H105" s="15">
        <f>'[27]Presmetka na cena'!L285</f>
        <v>157.21</v>
      </c>
      <c r="I105" s="15">
        <f>'[27]Presmetka na cena'!M285</f>
        <v>0</v>
      </c>
      <c r="J105" s="15">
        <f>'[27]Presmetka na cena'!N285</f>
        <v>205.73</v>
      </c>
      <c r="K105" s="15">
        <f>'[27]Presmetka na cena'!O285</f>
        <v>234.69999999999996</v>
      </c>
      <c r="L105" s="15">
        <f>'[27]Presmetka na cena'!P285</f>
        <v>136.1355974716565</v>
      </c>
      <c r="M105" s="15">
        <f>'[27]Presmetka na cena'!Q285</f>
        <v>195.8287752245422</v>
      </c>
      <c r="N105" s="15">
        <f>'[27]Presmetka na cena'!R285</f>
        <v>197.21584798721113</v>
      </c>
      <c r="O105" s="15">
        <f>'[27]Presmetka na cena'!S285</f>
        <v>193.9675</v>
      </c>
      <c r="P105" s="15">
        <f>'[27]Presmetka na cena'!T285</f>
        <v>223.2336585529404</v>
      </c>
      <c r="Q105" s="15">
        <f>'[27]Presmetka na cena'!U285</f>
        <v>202.41194410692589</v>
      </c>
      <c r="R105" s="15">
        <f>'[27]Presmetka na cena'!V285</f>
        <v>199.64575934012618</v>
      </c>
      <c r="S105" s="15">
        <f>'[27]Presmetka na cena'!W285</f>
        <v>216.37</v>
      </c>
      <c r="T105" s="15">
        <f>'[27]Presmetka na cena'!X285</f>
        <v>254.59687022900758</v>
      </c>
      <c r="U105" s="15">
        <f>'[27]Presmetka na cena'!Y285</f>
        <v>0</v>
      </c>
      <c r="V105" s="15">
        <f>'[27]Presmetka na cena'!Z285</f>
        <v>0</v>
      </c>
      <c r="W105" s="15">
        <f>'[27]Presmetka na cena'!AA285</f>
        <v>269.52</v>
      </c>
      <c r="X105" s="15">
        <f>'[27]Presmetka na cena'!AB285</f>
        <v>277.20000000000005</v>
      </c>
      <c r="Y105" s="15">
        <f>'[27]Presmetka na cena'!AC285</f>
        <v>146.50019762845852</v>
      </c>
      <c r="Z105" s="15">
        <f>'[27]Presmetka na cena'!AD285</f>
        <v>147.54</v>
      </c>
      <c r="AA105" s="16">
        <f>'[27]Presmetka na cena'!AE285</f>
        <v>125.94</v>
      </c>
    </row>
    <row r="106" spans="1:27" x14ac:dyDescent="0.25">
      <c r="B106" s="17"/>
      <c r="C106" s="14" t="s">
        <v>28</v>
      </c>
      <c r="D106" s="15">
        <f>'[27]Presmetka na cena'!H286</f>
        <v>0</v>
      </c>
      <c r="E106" s="15">
        <f>'[27]Presmetka na cena'!I286</f>
        <v>0</v>
      </c>
      <c r="F106" s="15">
        <f>'[27]Presmetka na cena'!J286</f>
        <v>0</v>
      </c>
      <c r="G106" s="15">
        <f>'[27]Presmetka na cena'!K286</f>
        <v>0</v>
      </c>
      <c r="H106" s="15">
        <f>'[27]Presmetka na cena'!L286</f>
        <v>0</v>
      </c>
      <c r="I106" s="15">
        <f>'[27]Presmetka na cena'!M286</f>
        <v>0</v>
      </c>
      <c r="J106" s="15">
        <f>'[27]Presmetka na cena'!N286</f>
        <v>0</v>
      </c>
      <c r="K106" s="15">
        <f>'[27]Presmetka na cena'!O286</f>
        <v>0</v>
      </c>
      <c r="L106" s="15">
        <f>'[27]Presmetka na cena'!P286</f>
        <v>0</v>
      </c>
      <c r="M106" s="15">
        <f>'[27]Presmetka na cena'!Q286</f>
        <v>0</v>
      </c>
      <c r="N106" s="15">
        <f>'[27]Presmetka na cena'!R286</f>
        <v>0</v>
      </c>
      <c r="O106" s="15">
        <f>'[27]Presmetka na cena'!S286</f>
        <v>0</v>
      </c>
      <c r="P106" s="15">
        <f>'[27]Presmetka na cena'!T286</f>
        <v>0</v>
      </c>
      <c r="Q106" s="15">
        <f>'[27]Presmetka na cena'!U286</f>
        <v>0</v>
      </c>
      <c r="R106" s="15">
        <f>'[27]Presmetka na cena'!V286</f>
        <v>0</v>
      </c>
      <c r="S106" s="15">
        <f>'[27]Presmetka na cena'!W286</f>
        <v>0</v>
      </c>
      <c r="T106" s="15">
        <f>'[27]Presmetka na cena'!X286</f>
        <v>0</v>
      </c>
      <c r="U106" s="15">
        <f>'[27]Presmetka na cena'!Y286</f>
        <v>0</v>
      </c>
      <c r="V106" s="15">
        <f>'[27]Presmetka na cena'!Z286</f>
        <v>0</v>
      </c>
      <c r="W106" s="15">
        <f>'[27]Presmetka na cena'!AA286</f>
        <v>0</v>
      </c>
      <c r="X106" s="15">
        <f>'[27]Presmetka na cena'!AB286</f>
        <v>0</v>
      </c>
      <c r="Y106" s="15">
        <f>'[27]Presmetka na cena'!AC286</f>
        <v>0</v>
      </c>
      <c r="Z106" s="15">
        <f>'[27]Presmetka na cena'!AD286</f>
        <v>0</v>
      </c>
      <c r="AA106" s="16">
        <f>'[27]Presmetka na cena'!AE286</f>
        <v>0</v>
      </c>
    </row>
    <row r="107" spans="1:27" ht="15.75" thickBot="1" x14ac:dyDescent="0.3">
      <c r="B107" s="18"/>
      <c r="C107" s="19" t="s">
        <v>29</v>
      </c>
      <c r="D107" s="20">
        <f>'[27]Presmetka na cena'!H287</f>
        <v>0</v>
      </c>
      <c r="E107" s="20">
        <f>'[27]Presmetka na cena'!I287</f>
        <v>0</v>
      </c>
      <c r="F107" s="20">
        <f>'[27]Presmetka na cena'!J287</f>
        <v>0</v>
      </c>
      <c r="G107" s="20">
        <f>'[27]Presmetka na cena'!K287</f>
        <v>0</v>
      </c>
      <c r="H107" s="20">
        <f>'[27]Presmetka na cena'!L287</f>
        <v>0</v>
      </c>
      <c r="I107" s="20">
        <f>'[27]Presmetka na cena'!M287</f>
        <v>0</v>
      </c>
      <c r="J107" s="20">
        <f>'[27]Presmetka na cena'!N287</f>
        <v>0</v>
      </c>
      <c r="K107" s="20">
        <f>'[27]Presmetka na cena'!O287</f>
        <v>0</v>
      </c>
      <c r="L107" s="20">
        <f>'[27]Presmetka na cena'!P287</f>
        <v>0</v>
      </c>
      <c r="M107" s="20">
        <f>'[27]Presmetka na cena'!Q287</f>
        <v>0</v>
      </c>
      <c r="N107" s="20">
        <f>'[27]Presmetka na cena'!R287</f>
        <v>0</v>
      </c>
      <c r="O107" s="20">
        <f>'[27]Presmetka na cena'!S287</f>
        <v>0</v>
      </c>
      <c r="P107" s="20">
        <f>'[27]Presmetka na cena'!T287</f>
        <v>0</v>
      </c>
      <c r="Q107" s="20">
        <f>'[27]Presmetka na cena'!U287</f>
        <v>0</v>
      </c>
      <c r="R107" s="20">
        <f>'[27]Presmetka na cena'!V287</f>
        <v>0</v>
      </c>
      <c r="S107" s="20">
        <f>'[27]Presmetka na cena'!W287</f>
        <v>0</v>
      </c>
      <c r="T107" s="20">
        <f>'[27]Presmetka na cena'!X287</f>
        <v>0</v>
      </c>
      <c r="U107" s="20">
        <f>'[27]Presmetka na cena'!Y287</f>
        <v>0</v>
      </c>
      <c r="V107" s="20">
        <f>'[27]Presmetka na cena'!Z287</f>
        <v>0</v>
      </c>
      <c r="W107" s="20">
        <f>'[27]Presmetka na cena'!AA287</f>
        <v>0</v>
      </c>
      <c r="X107" s="20">
        <f>'[27]Presmetka na cena'!AB287</f>
        <v>0</v>
      </c>
      <c r="Y107" s="20">
        <f>'[27]Presmetka na cena'!AC287</f>
        <v>0</v>
      </c>
      <c r="Z107" s="20">
        <f>'[27]Presmetka na cena'!AD287</f>
        <v>0</v>
      </c>
      <c r="AA107" s="21">
        <f>'[27]Presmetka na cena'!AE287</f>
        <v>0</v>
      </c>
    </row>
    <row r="108" spans="1:27" ht="15.75" thickTop="1" x14ac:dyDescent="0.25">
      <c r="A108" s="12"/>
      <c r="B108" s="13" t="str">
        <f>[1]VLEZ!K31</f>
        <v>27.07.2022</v>
      </c>
      <c r="C108" s="14" t="s">
        <v>26</v>
      </c>
      <c r="D108" s="15">
        <f>'[28]Presmetka na cena'!H284</f>
        <v>616.91</v>
      </c>
      <c r="E108" s="15">
        <f>'[28]Presmetka na cena'!I284</f>
        <v>0</v>
      </c>
      <c r="F108" s="15">
        <f>'[28]Presmetka na cena'!J284</f>
        <v>534.84000000000015</v>
      </c>
      <c r="G108" s="15">
        <f>'[28]Presmetka na cena'!K284</f>
        <v>532.79</v>
      </c>
      <c r="H108" s="15">
        <f>'[28]Presmetka na cena'!L284</f>
        <v>529.98</v>
      </c>
      <c r="I108" s="15">
        <f>'[28]Presmetka na cena'!M284</f>
        <v>572.85</v>
      </c>
      <c r="J108" s="15">
        <f>'[28]Presmetka na cena'!N284</f>
        <v>0</v>
      </c>
      <c r="K108" s="15">
        <f>'[28]Presmetka na cena'!O284</f>
        <v>0</v>
      </c>
      <c r="L108" s="15">
        <f>'[28]Presmetka na cena'!P284</f>
        <v>0</v>
      </c>
      <c r="M108" s="15">
        <f>'[28]Presmetka na cena'!Q284</f>
        <v>0</v>
      </c>
      <c r="N108" s="15">
        <f>'[28]Presmetka na cena'!R284</f>
        <v>0</v>
      </c>
      <c r="O108" s="15">
        <f>'[28]Presmetka na cena'!S284</f>
        <v>0</v>
      </c>
      <c r="P108" s="15">
        <f>'[28]Presmetka na cena'!T284</f>
        <v>0</v>
      </c>
      <c r="Q108" s="15">
        <f>'[28]Presmetka na cena'!U284</f>
        <v>821.28</v>
      </c>
      <c r="R108" s="15">
        <f>'[28]Presmetka na cena'!V284</f>
        <v>817.39999999999986</v>
      </c>
      <c r="S108" s="15">
        <f>'[28]Presmetka na cena'!W284</f>
        <v>703.31</v>
      </c>
      <c r="T108" s="15">
        <f>'[28]Presmetka na cena'!X284</f>
        <v>775.68</v>
      </c>
      <c r="U108" s="15">
        <f>'[28]Presmetka na cena'!Y284</f>
        <v>818.33</v>
      </c>
      <c r="V108" s="15">
        <f>'[28]Presmetka na cena'!Z284</f>
        <v>794.75463519313291</v>
      </c>
      <c r="W108" s="15">
        <f>'[28]Presmetka na cena'!AA284</f>
        <v>0</v>
      </c>
      <c r="X108" s="15">
        <f>'[28]Presmetka na cena'!AB284</f>
        <v>0</v>
      </c>
      <c r="Y108" s="15">
        <f>'[28]Presmetka na cena'!AC284</f>
        <v>0</v>
      </c>
      <c r="Z108" s="15">
        <f>'[28]Presmetka na cena'!AD284</f>
        <v>0</v>
      </c>
      <c r="AA108" s="16">
        <f>'[28]Presmetka na cena'!AE284</f>
        <v>0</v>
      </c>
    </row>
    <row r="109" spans="1:27" x14ac:dyDescent="0.25">
      <c r="B109" s="17"/>
      <c r="C109" s="14" t="s">
        <v>27</v>
      </c>
      <c r="D109" s="15">
        <f>'[28]Presmetka na cena'!H285</f>
        <v>0</v>
      </c>
      <c r="E109" s="15">
        <f>'[28]Presmetka na cena'!I285</f>
        <v>180.61</v>
      </c>
      <c r="F109" s="15">
        <f>'[28]Presmetka na cena'!J285</f>
        <v>0</v>
      </c>
      <c r="G109" s="15">
        <f>'[28]Presmetka na cena'!K285</f>
        <v>0</v>
      </c>
      <c r="H109" s="15">
        <f>'[28]Presmetka na cena'!L285</f>
        <v>0</v>
      </c>
      <c r="I109" s="15">
        <f>'[28]Presmetka na cena'!M285</f>
        <v>0</v>
      </c>
      <c r="J109" s="15">
        <f>'[28]Presmetka na cena'!N285</f>
        <v>223.42622365130404</v>
      </c>
      <c r="K109" s="15">
        <f>'[28]Presmetka na cena'!O285</f>
        <v>200.9645270155105</v>
      </c>
      <c r="L109" s="15">
        <f>'[28]Presmetka na cena'!P285</f>
        <v>309.02000000000004</v>
      </c>
      <c r="M109" s="15">
        <f>'[28]Presmetka na cena'!Q285</f>
        <v>149.49488888888891</v>
      </c>
      <c r="N109" s="15">
        <f>'[28]Presmetka na cena'!R285</f>
        <v>181.44488888888887</v>
      </c>
      <c r="O109" s="15">
        <f>'[28]Presmetka na cena'!S285</f>
        <v>173.07511111111111</v>
      </c>
      <c r="P109" s="15">
        <f>'[28]Presmetka na cena'!T285</f>
        <v>182.68</v>
      </c>
      <c r="Q109" s="15">
        <f>'[28]Presmetka na cena'!U285</f>
        <v>0</v>
      </c>
      <c r="R109" s="15">
        <f>'[28]Presmetka na cena'!V285</f>
        <v>0</v>
      </c>
      <c r="S109" s="15">
        <f>'[28]Presmetka na cena'!W285</f>
        <v>0</v>
      </c>
      <c r="T109" s="15">
        <f>'[28]Presmetka na cena'!X285</f>
        <v>0</v>
      </c>
      <c r="U109" s="15">
        <f>'[28]Presmetka na cena'!Y285</f>
        <v>0</v>
      </c>
      <c r="V109" s="15">
        <f>'[28]Presmetka na cena'!Z285</f>
        <v>0</v>
      </c>
      <c r="W109" s="15">
        <f>'[28]Presmetka na cena'!AA285</f>
        <v>299.63999999999993</v>
      </c>
      <c r="X109" s="15">
        <f>'[28]Presmetka na cena'!AB285</f>
        <v>310.57</v>
      </c>
      <c r="Y109" s="15">
        <f>'[28]Presmetka na cena'!AC285</f>
        <v>295.99</v>
      </c>
      <c r="Z109" s="15">
        <f>'[28]Presmetka na cena'!AD285</f>
        <v>273.10000000000002</v>
      </c>
      <c r="AA109" s="16">
        <f>'[28]Presmetka na cena'!AE285</f>
        <v>246.3</v>
      </c>
    </row>
    <row r="110" spans="1:27" x14ac:dyDescent="0.25">
      <c r="B110" s="17"/>
      <c r="C110" s="14" t="s">
        <v>28</v>
      </c>
      <c r="D110" s="15">
        <f>'[28]Presmetka na cena'!H286</f>
        <v>0</v>
      </c>
      <c r="E110" s="15">
        <f>'[28]Presmetka na cena'!I286</f>
        <v>0</v>
      </c>
      <c r="F110" s="15">
        <f>'[28]Presmetka na cena'!J286</f>
        <v>0</v>
      </c>
      <c r="G110" s="15">
        <f>'[28]Presmetka na cena'!K286</f>
        <v>0</v>
      </c>
      <c r="H110" s="15">
        <f>'[28]Presmetka na cena'!L286</f>
        <v>0</v>
      </c>
      <c r="I110" s="15">
        <f>'[28]Presmetka na cena'!M286</f>
        <v>0</v>
      </c>
      <c r="J110" s="15">
        <f>'[28]Presmetka na cena'!N286</f>
        <v>0</v>
      </c>
      <c r="K110" s="15">
        <f>'[28]Presmetka na cena'!O286</f>
        <v>0</v>
      </c>
      <c r="L110" s="15">
        <f>'[28]Presmetka na cena'!P286</f>
        <v>0</v>
      </c>
      <c r="M110" s="15">
        <f>'[28]Presmetka na cena'!Q286</f>
        <v>0</v>
      </c>
      <c r="N110" s="15">
        <f>'[28]Presmetka na cena'!R286</f>
        <v>0</v>
      </c>
      <c r="O110" s="15">
        <f>'[28]Presmetka na cena'!S286</f>
        <v>0</v>
      </c>
      <c r="P110" s="15">
        <f>'[28]Presmetka na cena'!T286</f>
        <v>0</v>
      </c>
      <c r="Q110" s="15">
        <f>'[28]Presmetka na cena'!U286</f>
        <v>0</v>
      </c>
      <c r="R110" s="15">
        <f>'[28]Presmetka na cena'!V286</f>
        <v>0</v>
      </c>
      <c r="S110" s="15">
        <f>'[28]Presmetka na cena'!W286</f>
        <v>0</v>
      </c>
      <c r="T110" s="15">
        <f>'[28]Presmetka na cena'!X286</f>
        <v>0</v>
      </c>
      <c r="U110" s="15">
        <f>'[28]Presmetka na cena'!Y286</f>
        <v>0</v>
      </c>
      <c r="V110" s="15">
        <f>'[28]Presmetka na cena'!Z286</f>
        <v>0</v>
      </c>
      <c r="W110" s="15">
        <f>'[28]Presmetka na cena'!AA286</f>
        <v>0</v>
      </c>
      <c r="X110" s="15">
        <f>'[28]Presmetka na cena'!AB286</f>
        <v>0</v>
      </c>
      <c r="Y110" s="15">
        <f>'[28]Presmetka na cena'!AC286</f>
        <v>0</v>
      </c>
      <c r="Z110" s="15">
        <f>'[28]Presmetka na cena'!AD286</f>
        <v>0</v>
      </c>
      <c r="AA110" s="16">
        <f>'[28]Presmetka na cena'!AE286</f>
        <v>0</v>
      </c>
    </row>
    <row r="111" spans="1:27" ht="15.75" thickBot="1" x14ac:dyDescent="0.3">
      <c r="B111" s="18"/>
      <c r="C111" s="19" t="s">
        <v>29</v>
      </c>
      <c r="D111" s="20">
        <f>'[28]Presmetka na cena'!H287</f>
        <v>0</v>
      </c>
      <c r="E111" s="20">
        <f>'[28]Presmetka na cena'!I287</f>
        <v>0</v>
      </c>
      <c r="F111" s="20">
        <f>'[28]Presmetka na cena'!J287</f>
        <v>0</v>
      </c>
      <c r="G111" s="20">
        <f>'[28]Presmetka na cena'!K287</f>
        <v>0</v>
      </c>
      <c r="H111" s="20">
        <f>'[28]Presmetka na cena'!L287</f>
        <v>0</v>
      </c>
      <c r="I111" s="20">
        <f>'[28]Presmetka na cena'!M287</f>
        <v>0</v>
      </c>
      <c r="J111" s="20">
        <f>'[28]Presmetka na cena'!N287</f>
        <v>0</v>
      </c>
      <c r="K111" s="20">
        <f>'[28]Presmetka na cena'!O287</f>
        <v>0</v>
      </c>
      <c r="L111" s="20">
        <f>'[28]Presmetka na cena'!P287</f>
        <v>0</v>
      </c>
      <c r="M111" s="20">
        <f>'[28]Presmetka na cena'!Q287</f>
        <v>0</v>
      </c>
      <c r="N111" s="20">
        <f>'[28]Presmetka na cena'!R287</f>
        <v>0</v>
      </c>
      <c r="O111" s="20">
        <f>'[28]Presmetka na cena'!S287</f>
        <v>0</v>
      </c>
      <c r="P111" s="20">
        <f>'[28]Presmetka na cena'!T287</f>
        <v>0</v>
      </c>
      <c r="Q111" s="20">
        <f>'[28]Presmetka na cena'!U287</f>
        <v>0</v>
      </c>
      <c r="R111" s="20">
        <f>'[28]Presmetka na cena'!V287</f>
        <v>0</v>
      </c>
      <c r="S111" s="20">
        <f>'[28]Presmetka na cena'!W287</f>
        <v>0</v>
      </c>
      <c r="T111" s="20">
        <f>'[28]Presmetka na cena'!X287</f>
        <v>0</v>
      </c>
      <c r="U111" s="20">
        <f>'[28]Presmetka na cena'!Y287</f>
        <v>0</v>
      </c>
      <c r="V111" s="20">
        <f>'[28]Presmetka na cena'!Z287</f>
        <v>0</v>
      </c>
      <c r="W111" s="20">
        <f>'[28]Presmetka na cena'!AA287</f>
        <v>0</v>
      </c>
      <c r="X111" s="20">
        <f>'[28]Presmetka na cena'!AB287</f>
        <v>0</v>
      </c>
      <c r="Y111" s="20">
        <f>'[28]Presmetka na cena'!AC287</f>
        <v>0</v>
      </c>
      <c r="Z111" s="20">
        <f>'[28]Presmetka na cena'!AD287</f>
        <v>0</v>
      </c>
      <c r="AA111" s="21">
        <f>'[28]Presmetka na cena'!AE287</f>
        <v>0</v>
      </c>
    </row>
    <row r="112" spans="1:27" ht="15.75" thickTop="1" x14ac:dyDescent="0.25">
      <c r="A112" s="12"/>
      <c r="B112" s="13" t="str">
        <f>[1]VLEZ!K32</f>
        <v>28.07.2022</v>
      </c>
      <c r="C112" s="14" t="s">
        <v>26</v>
      </c>
      <c r="D112" s="15">
        <f>'[29]Presmetka na cena'!H284</f>
        <v>0</v>
      </c>
      <c r="E112" s="15">
        <f>'[29]Presmetka na cena'!I284</f>
        <v>0</v>
      </c>
      <c r="F112" s="15">
        <f>'[29]Presmetka na cena'!J284</f>
        <v>0</v>
      </c>
      <c r="G112" s="15">
        <f>'[29]Presmetka na cena'!K284</f>
        <v>0</v>
      </c>
      <c r="H112" s="15">
        <f>'[29]Presmetka na cena'!L284</f>
        <v>0</v>
      </c>
      <c r="I112" s="15">
        <f>'[29]Presmetka na cena'!M284</f>
        <v>0</v>
      </c>
      <c r="J112" s="15">
        <f>'[29]Presmetka na cena'!N284</f>
        <v>741.77</v>
      </c>
      <c r="K112" s="15">
        <f>'[29]Presmetka na cena'!O284</f>
        <v>0</v>
      </c>
      <c r="L112" s="15">
        <f>'[29]Presmetka na cena'!P284</f>
        <v>0</v>
      </c>
      <c r="M112" s="15">
        <f>'[29]Presmetka na cena'!Q284</f>
        <v>765.41</v>
      </c>
      <c r="N112" s="15">
        <f>'[29]Presmetka na cena'!R284</f>
        <v>705.16943627450996</v>
      </c>
      <c r="O112" s="15">
        <f>'[29]Presmetka na cena'!S284</f>
        <v>676.96194418410926</v>
      </c>
      <c r="P112" s="15">
        <f>'[29]Presmetka na cena'!T284</f>
        <v>681.13928806855631</v>
      </c>
      <c r="Q112" s="15">
        <f>'[29]Presmetka na cena'!U284</f>
        <v>726.37529147982059</v>
      </c>
      <c r="R112" s="15">
        <f>'[29]Presmetka na cena'!V284</f>
        <v>718.38920229853852</v>
      </c>
      <c r="S112" s="15">
        <f>'[29]Presmetka na cena'!W284</f>
        <v>649.37203873598366</v>
      </c>
      <c r="T112" s="15">
        <f>'[29]Presmetka na cena'!X284</f>
        <v>708.20613636363646</v>
      </c>
      <c r="U112" s="15">
        <f>'[29]Presmetka na cena'!Y284</f>
        <v>807.38867557212382</v>
      </c>
      <c r="V112" s="15">
        <f>'[29]Presmetka na cena'!Z284</f>
        <v>819.48135623374856</v>
      </c>
      <c r="W112" s="15">
        <f>'[29]Presmetka na cena'!AA284</f>
        <v>923.48000000000013</v>
      </c>
      <c r="X112" s="15">
        <f>'[29]Presmetka na cena'!AB284</f>
        <v>916.64</v>
      </c>
      <c r="Y112" s="15">
        <f>'[29]Presmetka na cena'!AC284</f>
        <v>0</v>
      </c>
      <c r="Z112" s="15">
        <f>'[29]Presmetka na cena'!AD284</f>
        <v>0</v>
      </c>
      <c r="AA112" s="16">
        <f>'[29]Presmetka na cena'!AE284</f>
        <v>0</v>
      </c>
    </row>
    <row r="113" spans="1:27" x14ac:dyDescent="0.25">
      <c r="B113" s="17"/>
      <c r="C113" s="14" t="s">
        <v>27</v>
      </c>
      <c r="D113" s="15">
        <f>'[29]Presmetka na cena'!H285</f>
        <v>152.95044510385756</v>
      </c>
      <c r="E113" s="15">
        <f>'[29]Presmetka na cena'!I285</f>
        <v>153.92487046632124</v>
      </c>
      <c r="F113" s="15">
        <f>'[29]Presmetka na cena'!J285</f>
        <v>199.99</v>
      </c>
      <c r="G113" s="15">
        <f>'[29]Presmetka na cena'!K285</f>
        <v>0</v>
      </c>
      <c r="H113" s="15">
        <f>'[29]Presmetka na cena'!L285</f>
        <v>0</v>
      </c>
      <c r="I113" s="15">
        <f>'[29]Presmetka na cena'!M285</f>
        <v>0</v>
      </c>
      <c r="J113" s="15">
        <f>'[29]Presmetka na cena'!N285</f>
        <v>0</v>
      </c>
      <c r="K113" s="15">
        <f>'[29]Presmetka na cena'!O285</f>
        <v>282.57</v>
      </c>
      <c r="L113" s="15">
        <f>'[29]Presmetka na cena'!P285</f>
        <v>271.95999999999998</v>
      </c>
      <c r="M113" s="15">
        <f>'[29]Presmetka na cena'!Q285</f>
        <v>0</v>
      </c>
      <c r="N113" s="15">
        <f>'[29]Presmetka na cena'!R285</f>
        <v>0</v>
      </c>
      <c r="O113" s="15">
        <f>'[29]Presmetka na cena'!S285</f>
        <v>0</v>
      </c>
      <c r="P113" s="15">
        <f>'[29]Presmetka na cena'!T285</f>
        <v>0</v>
      </c>
      <c r="Q113" s="15">
        <f>'[29]Presmetka na cena'!U285</f>
        <v>0</v>
      </c>
      <c r="R113" s="15">
        <f>'[29]Presmetka na cena'!V285</f>
        <v>0</v>
      </c>
      <c r="S113" s="15">
        <f>'[29]Presmetka na cena'!W285</f>
        <v>0</v>
      </c>
      <c r="T113" s="15">
        <f>'[29]Presmetka na cena'!X285</f>
        <v>0</v>
      </c>
      <c r="U113" s="15">
        <f>'[29]Presmetka na cena'!Y285</f>
        <v>0</v>
      </c>
      <c r="V113" s="15">
        <f>'[29]Presmetka na cena'!Z285</f>
        <v>0</v>
      </c>
      <c r="W113" s="15">
        <f>'[29]Presmetka na cena'!AA285</f>
        <v>0</v>
      </c>
      <c r="X113" s="15">
        <f>'[29]Presmetka na cena'!AB285</f>
        <v>0</v>
      </c>
      <c r="Y113" s="15">
        <f>'[29]Presmetka na cena'!AC285</f>
        <v>289.73</v>
      </c>
      <c r="Z113" s="15">
        <f>'[29]Presmetka na cena'!AD285</f>
        <v>283.56000000000006</v>
      </c>
      <c r="AA113" s="16">
        <f>'[29]Presmetka na cena'!AE285</f>
        <v>289.33999999999997</v>
      </c>
    </row>
    <row r="114" spans="1:27" x14ac:dyDescent="0.25">
      <c r="B114" s="17"/>
      <c r="C114" s="14" t="s">
        <v>28</v>
      </c>
      <c r="D114" s="15">
        <f>'[29]Presmetka na cena'!H286</f>
        <v>0</v>
      </c>
      <c r="E114" s="15">
        <f>'[29]Presmetka na cena'!I286</f>
        <v>0</v>
      </c>
      <c r="F114" s="15">
        <f>'[29]Presmetka na cena'!J286</f>
        <v>0</v>
      </c>
      <c r="G114" s="15">
        <f>'[29]Presmetka na cena'!K286</f>
        <v>199.83</v>
      </c>
      <c r="H114" s="15">
        <f>'[29]Presmetka na cena'!L286</f>
        <v>199.99</v>
      </c>
      <c r="I114" s="15">
        <f>'[29]Presmetka na cena'!M286</f>
        <v>200.02</v>
      </c>
      <c r="J114" s="15">
        <f>'[29]Presmetka na cena'!N286</f>
        <v>0</v>
      </c>
      <c r="K114" s="15">
        <f>'[29]Presmetka na cena'!O286</f>
        <v>0</v>
      </c>
      <c r="L114" s="15">
        <f>'[29]Presmetka na cena'!P286</f>
        <v>0</v>
      </c>
      <c r="M114" s="15">
        <f>'[29]Presmetka na cena'!Q286</f>
        <v>0</v>
      </c>
      <c r="N114" s="15">
        <f>'[29]Presmetka na cena'!R286</f>
        <v>0</v>
      </c>
      <c r="O114" s="15">
        <f>'[29]Presmetka na cena'!S286</f>
        <v>0</v>
      </c>
      <c r="P114" s="15">
        <f>'[29]Presmetka na cena'!T286</f>
        <v>0</v>
      </c>
      <c r="Q114" s="15">
        <f>'[29]Presmetka na cena'!U286</f>
        <v>0</v>
      </c>
      <c r="R114" s="15">
        <f>'[29]Presmetka na cena'!V286</f>
        <v>0</v>
      </c>
      <c r="S114" s="15">
        <f>'[29]Presmetka na cena'!W286</f>
        <v>0</v>
      </c>
      <c r="T114" s="15">
        <f>'[29]Presmetka na cena'!X286</f>
        <v>0</v>
      </c>
      <c r="U114" s="15">
        <f>'[29]Presmetka na cena'!Y286</f>
        <v>0</v>
      </c>
      <c r="V114" s="15">
        <f>'[29]Presmetka na cena'!Z286</f>
        <v>0</v>
      </c>
      <c r="W114" s="15">
        <f>'[29]Presmetka na cena'!AA286</f>
        <v>0</v>
      </c>
      <c r="X114" s="15">
        <f>'[29]Presmetka na cena'!AB286</f>
        <v>0</v>
      </c>
      <c r="Y114" s="15">
        <f>'[29]Presmetka na cena'!AC286</f>
        <v>0</v>
      </c>
      <c r="Z114" s="15">
        <f>'[29]Presmetka na cena'!AD286</f>
        <v>0</v>
      </c>
      <c r="AA114" s="16">
        <f>'[29]Presmetka na cena'!AE286</f>
        <v>0</v>
      </c>
    </row>
    <row r="115" spans="1:27" ht="15.75" thickBot="1" x14ac:dyDescent="0.3">
      <c r="B115" s="18"/>
      <c r="C115" s="19" t="s">
        <v>29</v>
      </c>
      <c r="D115" s="20">
        <f>'[29]Presmetka na cena'!H287</f>
        <v>0</v>
      </c>
      <c r="E115" s="20">
        <f>'[29]Presmetka na cena'!I287</f>
        <v>0</v>
      </c>
      <c r="F115" s="20">
        <f>'[29]Presmetka na cena'!J287</f>
        <v>0</v>
      </c>
      <c r="G115" s="20">
        <f>'[29]Presmetka na cena'!K287</f>
        <v>599.49</v>
      </c>
      <c r="H115" s="20">
        <f>'[29]Presmetka na cena'!L287</f>
        <v>599.96</v>
      </c>
      <c r="I115" s="20">
        <f>'[29]Presmetka na cena'!M287</f>
        <v>600.05999999999995</v>
      </c>
      <c r="J115" s="20">
        <f>'[29]Presmetka na cena'!N287</f>
        <v>0</v>
      </c>
      <c r="K115" s="20">
        <f>'[29]Presmetka na cena'!O287</f>
        <v>0</v>
      </c>
      <c r="L115" s="20">
        <f>'[29]Presmetka na cena'!P287</f>
        <v>0</v>
      </c>
      <c r="M115" s="20">
        <f>'[29]Presmetka na cena'!Q287</f>
        <v>0</v>
      </c>
      <c r="N115" s="20">
        <f>'[29]Presmetka na cena'!R287</f>
        <v>0</v>
      </c>
      <c r="O115" s="20">
        <f>'[29]Presmetka na cena'!S287</f>
        <v>0</v>
      </c>
      <c r="P115" s="20">
        <f>'[29]Presmetka na cena'!T287</f>
        <v>0</v>
      </c>
      <c r="Q115" s="20">
        <f>'[29]Presmetka na cena'!U287</f>
        <v>0</v>
      </c>
      <c r="R115" s="20">
        <f>'[29]Presmetka na cena'!V287</f>
        <v>0</v>
      </c>
      <c r="S115" s="20">
        <f>'[29]Presmetka na cena'!W287</f>
        <v>0</v>
      </c>
      <c r="T115" s="20">
        <f>'[29]Presmetka na cena'!X287</f>
        <v>0</v>
      </c>
      <c r="U115" s="20">
        <f>'[29]Presmetka na cena'!Y287</f>
        <v>0</v>
      </c>
      <c r="V115" s="20">
        <f>'[29]Presmetka na cena'!Z287</f>
        <v>0</v>
      </c>
      <c r="W115" s="20">
        <f>'[29]Presmetka na cena'!AA287</f>
        <v>0</v>
      </c>
      <c r="X115" s="20">
        <f>'[29]Presmetka na cena'!AB287</f>
        <v>0</v>
      </c>
      <c r="Y115" s="20">
        <f>'[29]Presmetka na cena'!AC287</f>
        <v>0</v>
      </c>
      <c r="Z115" s="20">
        <f>'[29]Presmetka na cena'!AD287</f>
        <v>0</v>
      </c>
      <c r="AA115" s="21">
        <f>'[29]Presmetka na cena'!AE287</f>
        <v>0</v>
      </c>
    </row>
    <row r="116" spans="1:27" ht="15.75" thickTop="1" x14ac:dyDescent="0.25">
      <c r="A116" s="12"/>
      <c r="B116" s="13" t="str">
        <f>[1]VLEZ!K33</f>
        <v>29.07.2022</v>
      </c>
      <c r="C116" s="14" t="s">
        <v>26</v>
      </c>
      <c r="D116" s="15">
        <f>'[30]Presmetka na cena'!H284</f>
        <v>0</v>
      </c>
      <c r="E116" s="15">
        <f>'[30]Presmetka na cena'!I284</f>
        <v>0</v>
      </c>
      <c r="F116" s="15">
        <f>'[30]Presmetka na cena'!J284</f>
        <v>0</v>
      </c>
      <c r="G116" s="15">
        <f>'[30]Presmetka na cena'!K284</f>
        <v>0</v>
      </c>
      <c r="H116" s="15">
        <f>'[30]Presmetka na cena'!L284</f>
        <v>0</v>
      </c>
      <c r="I116" s="15">
        <f>'[30]Presmetka na cena'!M284</f>
        <v>0</v>
      </c>
      <c r="J116" s="15">
        <f>'[30]Presmetka na cena'!N284</f>
        <v>0</v>
      </c>
      <c r="K116" s="15">
        <f>'[30]Presmetka na cena'!O284</f>
        <v>0</v>
      </c>
      <c r="L116" s="15">
        <f>'[30]Presmetka na cena'!P284</f>
        <v>779.89999999999986</v>
      </c>
      <c r="M116" s="15">
        <f>'[30]Presmetka na cena'!Q284</f>
        <v>0</v>
      </c>
      <c r="N116" s="15">
        <f>'[30]Presmetka na cena'!R284</f>
        <v>0</v>
      </c>
      <c r="O116" s="15">
        <f>'[30]Presmetka na cena'!S284</f>
        <v>0</v>
      </c>
      <c r="P116" s="15">
        <f>'[30]Presmetka na cena'!T284</f>
        <v>0</v>
      </c>
      <c r="Q116" s="15">
        <f>'[30]Presmetka na cena'!U284</f>
        <v>0</v>
      </c>
      <c r="R116" s="15">
        <f>'[30]Presmetka na cena'!V284</f>
        <v>0</v>
      </c>
      <c r="S116" s="15">
        <f>'[30]Presmetka na cena'!W284</f>
        <v>0</v>
      </c>
      <c r="T116" s="15">
        <f>'[30]Presmetka na cena'!X284</f>
        <v>0</v>
      </c>
      <c r="U116" s="15">
        <f>'[30]Presmetka na cena'!Y284</f>
        <v>0</v>
      </c>
      <c r="V116" s="15">
        <f>'[30]Presmetka na cena'!Z284</f>
        <v>0</v>
      </c>
      <c r="W116" s="15">
        <f>'[30]Presmetka na cena'!AA284</f>
        <v>0</v>
      </c>
      <c r="X116" s="15">
        <f>'[30]Presmetka na cena'!AB284</f>
        <v>0</v>
      </c>
      <c r="Y116" s="15">
        <f>'[30]Presmetka na cena'!AC284</f>
        <v>0</v>
      </c>
      <c r="Z116" s="15">
        <f>'[30]Presmetka na cena'!AD284</f>
        <v>0</v>
      </c>
      <c r="AA116" s="16">
        <f>'[30]Presmetka na cena'!AE284</f>
        <v>0</v>
      </c>
    </row>
    <row r="117" spans="1:27" x14ac:dyDescent="0.25">
      <c r="B117" s="17"/>
      <c r="C117" s="14" t="s">
        <v>27</v>
      </c>
      <c r="D117" s="15">
        <f>'[30]Presmetka na cena'!H285</f>
        <v>137.28646386766664</v>
      </c>
      <c r="E117" s="15">
        <f>'[30]Presmetka na cena'!I285</f>
        <v>119.55775426290967</v>
      </c>
      <c r="F117" s="15">
        <f>'[30]Presmetka na cena'!J285</f>
        <v>188.57</v>
      </c>
      <c r="G117" s="15">
        <f>'[30]Presmetka na cena'!K285</f>
        <v>0</v>
      </c>
      <c r="H117" s="15">
        <f>'[30]Presmetka na cena'!L285</f>
        <v>0</v>
      </c>
      <c r="I117" s="15">
        <f>'[30]Presmetka na cena'!M285</f>
        <v>0</v>
      </c>
      <c r="J117" s="15">
        <f>'[30]Presmetka na cena'!N285</f>
        <v>231.58</v>
      </c>
      <c r="K117" s="15">
        <f>'[30]Presmetka na cena'!O285</f>
        <v>257.39</v>
      </c>
      <c r="L117" s="15">
        <f>'[30]Presmetka na cena'!P285</f>
        <v>0</v>
      </c>
      <c r="M117" s="15">
        <f>'[30]Presmetka na cena'!Q285</f>
        <v>260.04000000000008</v>
      </c>
      <c r="N117" s="15">
        <f>'[30]Presmetka na cena'!R285</f>
        <v>202.34392372189657</v>
      </c>
      <c r="O117" s="15">
        <f>'[30]Presmetka na cena'!S285</f>
        <v>167.8243703277746</v>
      </c>
      <c r="P117" s="15">
        <f>'[30]Presmetka na cena'!T285</f>
        <v>156.03</v>
      </c>
      <c r="Q117" s="15">
        <f>'[30]Presmetka na cena'!U285</f>
        <v>277.19</v>
      </c>
      <c r="R117" s="15">
        <f>'[30]Presmetka na cena'!V285</f>
        <v>182.75590286425904</v>
      </c>
      <c r="S117" s="15">
        <f>'[30]Presmetka na cena'!W285</f>
        <v>191.79568208457306</v>
      </c>
      <c r="T117" s="15">
        <f>'[30]Presmetka na cena'!X285</f>
        <v>196.32818884594147</v>
      </c>
      <c r="U117" s="15">
        <f>'[30]Presmetka na cena'!Y285</f>
        <v>182.96186647860836</v>
      </c>
      <c r="V117" s="15">
        <f>'[30]Presmetka na cena'!Z285</f>
        <v>171.00621330137807</v>
      </c>
      <c r="W117" s="15">
        <f>'[30]Presmetka na cena'!AA285</f>
        <v>281.89999999999998</v>
      </c>
      <c r="X117" s="15">
        <f>'[30]Presmetka na cena'!AB285</f>
        <v>190.93613899613899</v>
      </c>
      <c r="Y117" s="15">
        <f>'[30]Presmetka na cena'!AC285</f>
        <v>208.07582027887761</v>
      </c>
      <c r="Z117" s="15">
        <f>'[30]Presmetka na cena'!AD285</f>
        <v>168.1869696969697</v>
      </c>
      <c r="AA117" s="16">
        <f>'[30]Presmetka na cena'!AE285</f>
        <v>149.43</v>
      </c>
    </row>
    <row r="118" spans="1:27" x14ac:dyDescent="0.25">
      <c r="B118" s="17"/>
      <c r="C118" s="14" t="s">
        <v>28</v>
      </c>
      <c r="D118" s="15">
        <f>'[30]Presmetka na cena'!H286</f>
        <v>0</v>
      </c>
      <c r="E118" s="15">
        <f>'[30]Presmetka na cena'!I286</f>
        <v>0</v>
      </c>
      <c r="F118" s="15">
        <f>'[30]Presmetka na cena'!J286</f>
        <v>0</v>
      </c>
      <c r="G118" s="15">
        <f>'[30]Presmetka na cena'!K286</f>
        <v>194.26</v>
      </c>
      <c r="H118" s="15">
        <f>'[30]Presmetka na cena'!L286</f>
        <v>187.42</v>
      </c>
      <c r="I118" s="15">
        <f>'[30]Presmetka na cena'!M286</f>
        <v>202.33</v>
      </c>
      <c r="J118" s="15">
        <f>'[30]Presmetka na cena'!N286</f>
        <v>0</v>
      </c>
      <c r="K118" s="15">
        <f>'[30]Presmetka na cena'!O286</f>
        <v>0</v>
      </c>
      <c r="L118" s="15">
        <f>'[30]Presmetka na cena'!P286</f>
        <v>0</v>
      </c>
      <c r="M118" s="15">
        <f>'[30]Presmetka na cena'!Q286</f>
        <v>0</v>
      </c>
      <c r="N118" s="15">
        <f>'[30]Presmetka na cena'!R286</f>
        <v>0</v>
      </c>
      <c r="O118" s="15">
        <f>'[30]Presmetka na cena'!S286</f>
        <v>0</v>
      </c>
      <c r="P118" s="15">
        <f>'[30]Presmetka na cena'!T286</f>
        <v>0</v>
      </c>
      <c r="Q118" s="15">
        <f>'[30]Presmetka na cena'!U286</f>
        <v>0</v>
      </c>
      <c r="R118" s="15">
        <f>'[30]Presmetka na cena'!V286</f>
        <v>0</v>
      </c>
      <c r="S118" s="15">
        <f>'[30]Presmetka na cena'!W286</f>
        <v>0</v>
      </c>
      <c r="T118" s="15">
        <f>'[30]Presmetka na cena'!X286</f>
        <v>0</v>
      </c>
      <c r="U118" s="15">
        <f>'[30]Presmetka na cena'!Y286</f>
        <v>0</v>
      </c>
      <c r="V118" s="15">
        <f>'[30]Presmetka na cena'!Z286</f>
        <v>0</v>
      </c>
      <c r="W118" s="15">
        <f>'[30]Presmetka na cena'!AA286</f>
        <v>0</v>
      </c>
      <c r="X118" s="15">
        <f>'[30]Presmetka na cena'!AB286</f>
        <v>0</v>
      </c>
      <c r="Y118" s="15">
        <f>'[30]Presmetka na cena'!AC286</f>
        <v>0</v>
      </c>
      <c r="Z118" s="15">
        <f>'[30]Presmetka na cena'!AD286</f>
        <v>0</v>
      </c>
      <c r="AA118" s="16">
        <f>'[30]Presmetka na cena'!AE286</f>
        <v>0</v>
      </c>
    </row>
    <row r="119" spans="1:27" ht="15.75" thickBot="1" x14ac:dyDescent="0.3">
      <c r="B119" s="18"/>
      <c r="C119" s="19" t="s">
        <v>29</v>
      </c>
      <c r="D119" s="20">
        <f>'[30]Presmetka na cena'!H287</f>
        <v>0</v>
      </c>
      <c r="E119" s="20">
        <f>'[30]Presmetka na cena'!I287</f>
        <v>0</v>
      </c>
      <c r="F119" s="20">
        <f>'[30]Presmetka na cena'!J287</f>
        <v>0</v>
      </c>
      <c r="G119" s="20">
        <f>'[30]Presmetka na cena'!K287</f>
        <v>582.77</v>
      </c>
      <c r="H119" s="20">
        <f>'[30]Presmetka na cena'!L287</f>
        <v>562.25</v>
      </c>
      <c r="I119" s="20">
        <f>'[30]Presmetka na cena'!M287</f>
        <v>606.98</v>
      </c>
      <c r="J119" s="20">
        <f>'[30]Presmetka na cena'!N287</f>
        <v>0</v>
      </c>
      <c r="K119" s="20">
        <f>'[30]Presmetka na cena'!O287</f>
        <v>0</v>
      </c>
      <c r="L119" s="20">
        <f>'[30]Presmetka na cena'!P287</f>
        <v>0</v>
      </c>
      <c r="M119" s="20">
        <f>'[30]Presmetka na cena'!Q287</f>
        <v>0</v>
      </c>
      <c r="N119" s="20">
        <f>'[30]Presmetka na cena'!R287</f>
        <v>0</v>
      </c>
      <c r="O119" s="20">
        <f>'[30]Presmetka na cena'!S287</f>
        <v>0</v>
      </c>
      <c r="P119" s="20">
        <f>'[30]Presmetka na cena'!T287</f>
        <v>0</v>
      </c>
      <c r="Q119" s="20">
        <f>'[30]Presmetka na cena'!U287</f>
        <v>0</v>
      </c>
      <c r="R119" s="20">
        <f>'[30]Presmetka na cena'!V287</f>
        <v>0</v>
      </c>
      <c r="S119" s="20">
        <f>'[30]Presmetka na cena'!W287</f>
        <v>0</v>
      </c>
      <c r="T119" s="20">
        <f>'[30]Presmetka na cena'!X287</f>
        <v>0</v>
      </c>
      <c r="U119" s="20">
        <f>'[30]Presmetka na cena'!Y287</f>
        <v>0</v>
      </c>
      <c r="V119" s="20">
        <f>'[30]Presmetka na cena'!Z287</f>
        <v>0</v>
      </c>
      <c r="W119" s="20">
        <f>'[30]Presmetka na cena'!AA287</f>
        <v>0</v>
      </c>
      <c r="X119" s="20">
        <f>'[30]Presmetka na cena'!AB287</f>
        <v>0</v>
      </c>
      <c r="Y119" s="20">
        <f>'[30]Presmetka na cena'!AC287</f>
        <v>0</v>
      </c>
      <c r="Z119" s="20">
        <f>'[30]Presmetka na cena'!AD287</f>
        <v>0</v>
      </c>
      <c r="AA119" s="21">
        <f>'[30]Presmetka na cena'!AE287</f>
        <v>0</v>
      </c>
    </row>
    <row r="120" spans="1:27" ht="15.75" thickTop="1" x14ac:dyDescent="0.25">
      <c r="A120" s="12"/>
      <c r="B120" s="13" t="str">
        <f>[1]VLEZ!K34</f>
        <v>30.07.2022</v>
      </c>
      <c r="C120" s="14" t="s">
        <v>26</v>
      </c>
      <c r="D120" s="15">
        <f>'[31]Presmetka na cena'!H284</f>
        <v>0</v>
      </c>
      <c r="E120" s="15">
        <f>'[31]Presmetka na cena'!I284</f>
        <v>0</v>
      </c>
      <c r="F120" s="15">
        <f>'[31]Presmetka na cena'!J284</f>
        <v>0</v>
      </c>
      <c r="G120" s="15">
        <f>'[31]Presmetka na cena'!K284</f>
        <v>0</v>
      </c>
      <c r="H120" s="15">
        <f>'[31]Presmetka na cena'!L284</f>
        <v>0</v>
      </c>
      <c r="I120" s="15">
        <f>'[31]Presmetka na cena'!M284</f>
        <v>0</v>
      </c>
      <c r="J120" s="15">
        <f>'[31]Presmetka na cena'!N284</f>
        <v>0</v>
      </c>
      <c r="K120" s="15">
        <f>'[31]Presmetka na cena'!O284</f>
        <v>0</v>
      </c>
      <c r="L120" s="15">
        <f>'[31]Presmetka na cena'!P284</f>
        <v>0</v>
      </c>
      <c r="M120" s="15">
        <f>'[31]Presmetka na cena'!Q284</f>
        <v>0</v>
      </c>
      <c r="N120" s="15">
        <f>'[31]Presmetka na cena'!R284</f>
        <v>0</v>
      </c>
      <c r="O120" s="15">
        <f>'[31]Presmetka na cena'!S284</f>
        <v>0</v>
      </c>
      <c r="P120" s="15">
        <f>'[31]Presmetka na cena'!T284</f>
        <v>0</v>
      </c>
      <c r="Q120" s="15">
        <f>'[31]Presmetka na cena'!U284</f>
        <v>0</v>
      </c>
      <c r="R120" s="15">
        <f>'[31]Presmetka na cena'!V284</f>
        <v>0</v>
      </c>
      <c r="S120" s="15">
        <f>'[31]Presmetka na cena'!W284</f>
        <v>0</v>
      </c>
      <c r="T120" s="15">
        <f>'[31]Presmetka na cena'!X284</f>
        <v>0</v>
      </c>
      <c r="U120" s="15">
        <f>'[31]Presmetka na cena'!Y284</f>
        <v>0</v>
      </c>
      <c r="V120" s="15">
        <f>'[31]Presmetka na cena'!Z284</f>
        <v>0</v>
      </c>
      <c r="W120" s="15">
        <f>'[31]Presmetka na cena'!AA284</f>
        <v>0</v>
      </c>
      <c r="X120" s="15">
        <f>'[31]Presmetka na cena'!AB284</f>
        <v>0</v>
      </c>
      <c r="Y120" s="15">
        <f>'[31]Presmetka na cena'!AC284</f>
        <v>0</v>
      </c>
      <c r="Z120" s="15">
        <f>'[31]Presmetka na cena'!AD284</f>
        <v>0</v>
      </c>
      <c r="AA120" s="16">
        <f>'[31]Presmetka na cena'!AE284</f>
        <v>0</v>
      </c>
    </row>
    <row r="121" spans="1:27" x14ac:dyDescent="0.25">
      <c r="B121" s="17"/>
      <c r="C121" s="14" t="s">
        <v>27</v>
      </c>
      <c r="D121" s="15">
        <f>'[31]Presmetka na cena'!H285</f>
        <v>212.50000000000003</v>
      </c>
      <c r="E121" s="15">
        <f>'[31]Presmetka na cena'!I285</f>
        <v>202.15</v>
      </c>
      <c r="F121" s="15">
        <f>'[31]Presmetka na cena'!J285</f>
        <v>0</v>
      </c>
      <c r="G121" s="15">
        <f>'[31]Presmetka na cena'!K285</f>
        <v>0</v>
      </c>
      <c r="H121" s="15">
        <f>'[31]Presmetka na cena'!L285</f>
        <v>0</v>
      </c>
      <c r="I121" s="15">
        <f>'[31]Presmetka na cena'!M285</f>
        <v>0</v>
      </c>
      <c r="J121" s="15">
        <f>'[31]Presmetka na cena'!N285</f>
        <v>203.39</v>
      </c>
      <c r="K121" s="15">
        <f>'[31]Presmetka na cena'!O285</f>
        <v>211.51000000000002</v>
      </c>
      <c r="L121" s="15">
        <f>'[31]Presmetka na cena'!P285</f>
        <v>206.36</v>
      </c>
      <c r="M121" s="15">
        <f>'[31]Presmetka na cena'!Q285</f>
        <v>145.5499865636547</v>
      </c>
      <c r="N121" s="15">
        <f>'[31]Presmetka na cena'!R285</f>
        <v>128.8680011023333</v>
      </c>
      <c r="O121" s="15">
        <f>'[31]Presmetka na cena'!S285</f>
        <v>152.89487474642641</v>
      </c>
      <c r="P121" s="15">
        <f>'[31]Presmetka na cena'!T285</f>
        <v>126.77324432576769</v>
      </c>
      <c r="Q121" s="15">
        <f>'[31]Presmetka na cena'!U285</f>
        <v>141.77406779661015</v>
      </c>
      <c r="R121" s="15">
        <f>'[31]Presmetka na cena'!V285</f>
        <v>131.88950694112015</v>
      </c>
      <c r="S121" s="15">
        <f>'[31]Presmetka na cena'!W285</f>
        <v>117.10756166982925</v>
      </c>
      <c r="T121" s="15">
        <f>'[31]Presmetka na cena'!X285</f>
        <v>128.26467897977136</v>
      </c>
      <c r="U121" s="15">
        <f>'[31]Presmetka na cena'!Y285</f>
        <v>213.41</v>
      </c>
      <c r="V121" s="15">
        <f>'[31]Presmetka na cena'!Z285</f>
        <v>143.83648393194707</v>
      </c>
      <c r="W121" s="15">
        <f>'[31]Presmetka na cena'!AA285</f>
        <v>233.93999999999997</v>
      </c>
      <c r="X121" s="15">
        <f>'[31]Presmetka na cena'!AB285</f>
        <v>240.12000000000003</v>
      </c>
      <c r="Y121" s="15">
        <f>'[31]Presmetka na cena'!AC285</f>
        <v>233.34999999999997</v>
      </c>
      <c r="Z121" s="15">
        <f>'[31]Presmetka na cena'!AD285</f>
        <v>167.81788104089219</v>
      </c>
      <c r="AA121" s="16">
        <f>'[31]Presmetka na cena'!AE285</f>
        <v>221.39</v>
      </c>
    </row>
    <row r="122" spans="1:27" x14ac:dyDescent="0.25">
      <c r="B122" s="17"/>
      <c r="C122" s="14" t="s">
        <v>28</v>
      </c>
      <c r="D122" s="15">
        <f>'[31]Presmetka na cena'!H286</f>
        <v>0</v>
      </c>
      <c r="E122" s="15">
        <f>'[31]Presmetka na cena'!I286</f>
        <v>0</v>
      </c>
      <c r="F122" s="15">
        <f>'[31]Presmetka na cena'!J286</f>
        <v>202.5</v>
      </c>
      <c r="G122" s="15">
        <f>'[31]Presmetka na cena'!K286</f>
        <v>197.93</v>
      </c>
      <c r="H122" s="15">
        <f>'[31]Presmetka na cena'!L286</f>
        <v>188.53</v>
      </c>
      <c r="I122" s="15">
        <f>'[31]Presmetka na cena'!M286</f>
        <v>191.99</v>
      </c>
      <c r="J122" s="15">
        <f>'[31]Presmetka na cena'!N286</f>
        <v>0</v>
      </c>
      <c r="K122" s="15">
        <f>'[31]Presmetka na cena'!O286</f>
        <v>0</v>
      </c>
      <c r="L122" s="15">
        <f>'[31]Presmetka na cena'!P286</f>
        <v>0</v>
      </c>
      <c r="M122" s="15">
        <f>'[31]Presmetka na cena'!Q286</f>
        <v>0</v>
      </c>
      <c r="N122" s="15">
        <f>'[31]Presmetka na cena'!R286</f>
        <v>0</v>
      </c>
      <c r="O122" s="15">
        <f>'[31]Presmetka na cena'!S286</f>
        <v>0</v>
      </c>
      <c r="P122" s="15">
        <f>'[31]Presmetka na cena'!T286</f>
        <v>0</v>
      </c>
      <c r="Q122" s="15">
        <f>'[31]Presmetka na cena'!U286</f>
        <v>0</v>
      </c>
      <c r="R122" s="15">
        <f>'[31]Presmetka na cena'!V286</f>
        <v>0</v>
      </c>
      <c r="S122" s="15">
        <f>'[31]Presmetka na cena'!W286</f>
        <v>0</v>
      </c>
      <c r="T122" s="15">
        <f>'[31]Presmetka na cena'!X286</f>
        <v>0</v>
      </c>
      <c r="U122" s="15">
        <f>'[31]Presmetka na cena'!Y286</f>
        <v>0</v>
      </c>
      <c r="V122" s="15">
        <f>'[31]Presmetka na cena'!Z286</f>
        <v>0</v>
      </c>
      <c r="W122" s="15">
        <f>'[31]Presmetka na cena'!AA286</f>
        <v>0</v>
      </c>
      <c r="X122" s="15">
        <f>'[31]Presmetka na cena'!AB286</f>
        <v>0</v>
      </c>
      <c r="Y122" s="15">
        <f>'[31]Presmetka na cena'!AC286</f>
        <v>0</v>
      </c>
      <c r="Z122" s="15">
        <f>'[31]Presmetka na cena'!AD286</f>
        <v>0</v>
      </c>
      <c r="AA122" s="16">
        <f>'[31]Presmetka na cena'!AE286</f>
        <v>0</v>
      </c>
    </row>
    <row r="123" spans="1:27" ht="15.75" thickBot="1" x14ac:dyDescent="0.3">
      <c r="B123" s="18"/>
      <c r="C123" s="19" t="s">
        <v>29</v>
      </c>
      <c r="D123" s="20">
        <f>'[31]Presmetka na cena'!H287</f>
        <v>0</v>
      </c>
      <c r="E123" s="20">
        <f>'[31]Presmetka na cena'!I287</f>
        <v>0</v>
      </c>
      <c r="F123" s="20">
        <f>'[31]Presmetka na cena'!J287</f>
        <v>607.5</v>
      </c>
      <c r="G123" s="20">
        <f>'[31]Presmetka na cena'!K287</f>
        <v>593.78</v>
      </c>
      <c r="H123" s="20">
        <f>'[31]Presmetka na cena'!L287</f>
        <v>565.59</v>
      </c>
      <c r="I123" s="20">
        <f>'[31]Presmetka na cena'!M287</f>
        <v>575.97</v>
      </c>
      <c r="J123" s="20">
        <f>'[31]Presmetka na cena'!N287</f>
        <v>0</v>
      </c>
      <c r="K123" s="20">
        <f>'[31]Presmetka na cena'!O287</f>
        <v>0</v>
      </c>
      <c r="L123" s="20">
        <f>'[31]Presmetka na cena'!P287</f>
        <v>0</v>
      </c>
      <c r="M123" s="20">
        <f>'[31]Presmetka na cena'!Q287</f>
        <v>0</v>
      </c>
      <c r="N123" s="20">
        <f>'[31]Presmetka na cena'!R287</f>
        <v>0</v>
      </c>
      <c r="O123" s="20">
        <f>'[31]Presmetka na cena'!S287</f>
        <v>0</v>
      </c>
      <c r="P123" s="20">
        <f>'[31]Presmetka na cena'!T287</f>
        <v>0</v>
      </c>
      <c r="Q123" s="20">
        <f>'[31]Presmetka na cena'!U287</f>
        <v>0</v>
      </c>
      <c r="R123" s="20">
        <f>'[31]Presmetka na cena'!V287</f>
        <v>0</v>
      </c>
      <c r="S123" s="20">
        <f>'[31]Presmetka na cena'!W287</f>
        <v>0</v>
      </c>
      <c r="T123" s="20">
        <f>'[31]Presmetka na cena'!X287</f>
        <v>0</v>
      </c>
      <c r="U123" s="20">
        <f>'[31]Presmetka na cena'!Y287</f>
        <v>0</v>
      </c>
      <c r="V123" s="20">
        <f>'[31]Presmetka na cena'!Z287</f>
        <v>0</v>
      </c>
      <c r="W123" s="20">
        <f>'[31]Presmetka na cena'!AA287</f>
        <v>0</v>
      </c>
      <c r="X123" s="20">
        <f>'[31]Presmetka na cena'!AB287</f>
        <v>0</v>
      </c>
      <c r="Y123" s="20">
        <f>'[31]Presmetka na cena'!AC287</f>
        <v>0</v>
      </c>
      <c r="Z123" s="20">
        <f>'[31]Presmetka na cena'!AD287</f>
        <v>0</v>
      </c>
      <c r="AA123" s="21">
        <f>'[31]Presmetka na cena'!AE287</f>
        <v>0</v>
      </c>
    </row>
    <row r="124" spans="1:27" ht="15.75" thickTop="1" x14ac:dyDescent="0.25">
      <c r="A124" s="12"/>
      <c r="B124" s="13" t="str">
        <f>[1]VLEZ!K35</f>
        <v>31.07.2022</v>
      </c>
      <c r="C124" s="14" t="s">
        <v>26</v>
      </c>
      <c r="D124" s="15">
        <f>'[32]Presmetka na cena'!H284</f>
        <v>574.19000000000005</v>
      </c>
      <c r="E124" s="15">
        <f>'[32]Presmetka na cena'!I284</f>
        <v>0</v>
      </c>
      <c r="F124" s="15">
        <f>'[32]Presmetka na cena'!J284</f>
        <v>0</v>
      </c>
      <c r="G124" s="15">
        <f>'[32]Presmetka na cena'!K284</f>
        <v>0</v>
      </c>
      <c r="H124" s="15">
        <f>'[32]Presmetka na cena'!L284</f>
        <v>0</v>
      </c>
      <c r="I124" s="15">
        <f>'[32]Presmetka na cena'!M284</f>
        <v>0</v>
      </c>
      <c r="J124" s="15">
        <f>'[32]Presmetka na cena'!N284</f>
        <v>0</v>
      </c>
      <c r="K124" s="15">
        <f>'[32]Presmetka na cena'!O284</f>
        <v>0</v>
      </c>
      <c r="L124" s="15">
        <f>'[32]Presmetka na cena'!P284</f>
        <v>0</v>
      </c>
      <c r="M124" s="15">
        <f>'[32]Presmetka na cena'!Q284</f>
        <v>0</v>
      </c>
      <c r="N124" s="15">
        <f>'[32]Presmetka na cena'!R284</f>
        <v>0</v>
      </c>
      <c r="O124" s="15">
        <f>'[32]Presmetka na cena'!S284</f>
        <v>0</v>
      </c>
      <c r="P124" s="15">
        <f>'[32]Presmetka na cena'!T284</f>
        <v>0</v>
      </c>
      <c r="Q124" s="15">
        <f>'[32]Presmetka na cena'!U284</f>
        <v>0</v>
      </c>
      <c r="R124" s="15">
        <f>'[32]Presmetka na cena'!V284</f>
        <v>0</v>
      </c>
      <c r="S124" s="15">
        <f>'[32]Presmetka na cena'!W284</f>
        <v>0</v>
      </c>
      <c r="T124" s="15">
        <f>'[32]Presmetka na cena'!X284</f>
        <v>0</v>
      </c>
      <c r="U124" s="15">
        <f>'[32]Presmetka na cena'!Y284</f>
        <v>0</v>
      </c>
      <c r="V124" s="15">
        <f>'[32]Presmetka na cena'!Z284</f>
        <v>0</v>
      </c>
      <c r="W124" s="15">
        <f>'[32]Presmetka na cena'!AA284</f>
        <v>0</v>
      </c>
      <c r="X124" s="15">
        <f>'[32]Presmetka na cena'!AB284</f>
        <v>0</v>
      </c>
      <c r="Y124" s="15">
        <f>'[32]Presmetka na cena'!AC284</f>
        <v>697.07</v>
      </c>
      <c r="Z124" s="15">
        <f>'[32]Presmetka na cena'!AD284</f>
        <v>701.13000000000011</v>
      </c>
      <c r="AA124" s="16">
        <f>'[32]Presmetka na cena'!AE284</f>
        <v>642.71</v>
      </c>
    </row>
    <row r="125" spans="1:27" x14ac:dyDescent="0.25">
      <c r="B125" s="17"/>
      <c r="C125" s="14" t="s">
        <v>27</v>
      </c>
      <c r="D125" s="15">
        <f>'[32]Presmetka na cena'!H285</f>
        <v>0</v>
      </c>
      <c r="E125" s="15">
        <f>'[32]Presmetka na cena'!I285</f>
        <v>0</v>
      </c>
      <c r="F125" s="15">
        <f>'[32]Presmetka na cena'!J285</f>
        <v>0</v>
      </c>
      <c r="G125" s="15">
        <f>'[32]Presmetka na cena'!K285</f>
        <v>0</v>
      </c>
      <c r="H125" s="15">
        <f>'[32]Presmetka na cena'!L285</f>
        <v>0</v>
      </c>
      <c r="I125" s="15">
        <f>'[32]Presmetka na cena'!M285</f>
        <v>0</v>
      </c>
      <c r="J125" s="15">
        <f>'[32]Presmetka na cena'!N285</f>
        <v>130.52000000000001</v>
      </c>
      <c r="K125" s="15">
        <f>'[32]Presmetka na cena'!O285</f>
        <v>132.4</v>
      </c>
      <c r="L125" s="15">
        <f>'[32]Presmetka na cena'!P285</f>
        <v>150.01</v>
      </c>
      <c r="M125" s="15">
        <f>'[32]Presmetka na cena'!Q285</f>
        <v>91.80778471138845</v>
      </c>
      <c r="N125" s="15">
        <f>'[32]Presmetka na cena'!R285</f>
        <v>83.690703517587949</v>
      </c>
      <c r="O125" s="15">
        <f>'[32]Presmetka na cena'!S285</f>
        <v>87.339459459459462</v>
      </c>
      <c r="P125" s="15">
        <f>'[32]Presmetka na cena'!T285</f>
        <v>81.540000000000006</v>
      </c>
      <c r="Q125" s="15">
        <f>'[32]Presmetka na cena'!U285</f>
        <v>74.46112247117685</v>
      </c>
      <c r="R125" s="15">
        <f>'[32]Presmetka na cena'!V285</f>
        <v>71.577320425715754</v>
      </c>
      <c r="S125" s="15">
        <f>'[32]Presmetka na cena'!W285</f>
        <v>79.543703703703684</v>
      </c>
      <c r="T125" s="15">
        <f>'[32]Presmetka na cena'!X285</f>
        <v>83.122056520258781</v>
      </c>
      <c r="U125" s="15">
        <f>'[32]Presmetka na cena'!Y285</f>
        <v>111.69552168815945</v>
      </c>
      <c r="V125" s="15">
        <f>'[32]Presmetka na cena'!Z285</f>
        <v>136.19662823369828</v>
      </c>
      <c r="W125" s="15">
        <f>'[32]Presmetka na cena'!AA285</f>
        <v>143.6482650438067</v>
      </c>
      <c r="X125" s="15">
        <f>'[32]Presmetka na cena'!AB285</f>
        <v>135.88999999999999</v>
      </c>
      <c r="Y125" s="15">
        <f>'[32]Presmetka na cena'!AC285</f>
        <v>0</v>
      </c>
      <c r="Z125" s="15">
        <f>'[32]Presmetka na cena'!AD285</f>
        <v>0</v>
      </c>
      <c r="AA125" s="16">
        <f>'[32]Presmetka na cena'!AE285</f>
        <v>0</v>
      </c>
    </row>
    <row r="126" spans="1:27" x14ac:dyDescent="0.25">
      <c r="B126" s="17"/>
      <c r="C126" s="14" t="s">
        <v>28</v>
      </c>
      <c r="D126" s="15">
        <f>'[32]Presmetka na cena'!H286</f>
        <v>0</v>
      </c>
      <c r="E126" s="15">
        <f>'[32]Presmetka na cena'!I286</f>
        <v>169.94</v>
      </c>
      <c r="F126" s="15">
        <f>'[32]Presmetka na cena'!J286</f>
        <v>150.05000000000001</v>
      </c>
      <c r="G126" s="15">
        <f>'[32]Presmetka na cena'!K286</f>
        <v>146.53</v>
      </c>
      <c r="H126" s="15">
        <f>'[32]Presmetka na cena'!L286</f>
        <v>135.65</v>
      </c>
      <c r="I126" s="15">
        <f>'[32]Presmetka na cena'!M286</f>
        <v>113.55</v>
      </c>
      <c r="J126" s="15">
        <f>'[32]Presmetka na cena'!N286</f>
        <v>0</v>
      </c>
      <c r="K126" s="15">
        <f>'[32]Presmetka na cena'!O286</f>
        <v>0</v>
      </c>
      <c r="L126" s="15">
        <f>'[32]Presmetka na cena'!P286</f>
        <v>0</v>
      </c>
      <c r="M126" s="15">
        <f>'[32]Presmetka na cena'!Q286</f>
        <v>0</v>
      </c>
      <c r="N126" s="15">
        <f>'[32]Presmetka na cena'!R286</f>
        <v>0</v>
      </c>
      <c r="O126" s="15">
        <f>'[32]Presmetka na cena'!S286</f>
        <v>0</v>
      </c>
      <c r="P126" s="15">
        <f>'[32]Presmetka na cena'!T286</f>
        <v>0</v>
      </c>
      <c r="Q126" s="15">
        <f>'[32]Presmetka na cena'!U286</f>
        <v>0</v>
      </c>
      <c r="R126" s="15">
        <f>'[32]Presmetka na cena'!V286</f>
        <v>0</v>
      </c>
      <c r="S126" s="15">
        <f>'[32]Presmetka na cena'!W286</f>
        <v>0</v>
      </c>
      <c r="T126" s="15">
        <f>'[32]Presmetka na cena'!X286</f>
        <v>0</v>
      </c>
      <c r="U126" s="15">
        <f>'[32]Presmetka na cena'!Y286</f>
        <v>0</v>
      </c>
      <c r="V126" s="15">
        <f>'[32]Presmetka na cena'!Z286</f>
        <v>0</v>
      </c>
      <c r="W126" s="15">
        <f>'[32]Presmetka na cena'!AA286</f>
        <v>0</v>
      </c>
      <c r="X126" s="15">
        <f>'[32]Presmetka na cena'!AB286</f>
        <v>0</v>
      </c>
      <c r="Y126" s="15">
        <f>'[32]Presmetka na cena'!AC286</f>
        <v>0</v>
      </c>
      <c r="Z126" s="15">
        <f>'[32]Presmetka na cena'!AD286</f>
        <v>0</v>
      </c>
      <c r="AA126" s="16">
        <f>'[32]Presmetka na cena'!AE286</f>
        <v>0</v>
      </c>
    </row>
    <row r="127" spans="1:27" x14ac:dyDescent="0.25">
      <c r="B127" s="22"/>
      <c r="C127" s="23" t="s">
        <v>29</v>
      </c>
      <c r="D127" s="24">
        <f>'[32]Presmetka na cena'!H287</f>
        <v>0</v>
      </c>
      <c r="E127" s="24">
        <f>'[32]Presmetka na cena'!I287</f>
        <v>509.82</v>
      </c>
      <c r="F127" s="24">
        <f>'[32]Presmetka na cena'!J287</f>
        <v>450.15</v>
      </c>
      <c r="G127" s="24">
        <f>'[32]Presmetka na cena'!K287</f>
        <v>439.58</v>
      </c>
      <c r="H127" s="24">
        <f>'[32]Presmetka na cena'!L287</f>
        <v>406.95</v>
      </c>
      <c r="I127" s="24">
        <f>'[32]Presmetka na cena'!M287</f>
        <v>340.65</v>
      </c>
      <c r="J127" s="24">
        <f>'[32]Presmetka na cena'!N287</f>
        <v>0</v>
      </c>
      <c r="K127" s="24">
        <f>'[32]Presmetka na cena'!O287</f>
        <v>0</v>
      </c>
      <c r="L127" s="24">
        <f>'[32]Presmetka na cena'!P287</f>
        <v>0</v>
      </c>
      <c r="M127" s="24">
        <f>'[32]Presmetka na cena'!Q287</f>
        <v>0</v>
      </c>
      <c r="N127" s="24">
        <f>'[32]Presmetka na cena'!R287</f>
        <v>0</v>
      </c>
      <c r="O127" s="24">
        <f>'[32]Presmetka na cena'!S287</f>
        <v>0</v>
      </c>
      <c r="P127" s="24">
        <f>'[32]Presmetka na cena'!T287</f>
        <v>0</v>
      </c>
      <c r="Q127" s="24">
        <f>'[32]Presmetka na cena'!U287</f>
        <v>0</v>
      </c>
      <c r="R127" s="24">
        <f>'[32]Presmetka na cena'!V287</f>
        <v>0</v>
      </c>
      <c r="S127" s="24">
        <f>'[32]Presmetka na cena'!W287</f>
        <v>0</v>
      </c>
      <c r="T127" s="24">
        <f>'[32]Presmetka na cena'!X287</f>
        <v>0</v>
      </c>
      <c r="U127" s="24">
        <f>'[32]Presmetka na cena'!Y287</f>
        <v>0</v>
      </c>
      <c r="V127" s="24">
        <f>'[32]Presmetka na cena'!Z287</f>
        <v>0</v>
      </c>
      <c r="W127" s="24">
        <f>'[32]Presmetka na cena'!AA287</f>
        <v>0</v>
      </c>
      <c r="X127" s="24">
        <f>'[32]Presmetka na cena'!AB287</f>
        <v>0</v>
      </c>
      <c r="Y127" s="24">
        <f>'[32]Presmetka na cena'!AC287</f>
        <v>0</v>
      </c>
      <c r="Z127" s="24">
        <f>'[32]Presmetka na cena'!AD287</f>
        <v>0</v>
      </c>
      <c r="AA127" s="25">
        <f>'[32]Presmetka na cena'!AE287</f>
        <v>0</v>
      </c>
    </row>
    <row r="128" spans="1:27" x14ac:dyDescent="0.25">
      <c r="C128" s="26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A2"/>
    <mergeCell ref="B4:B7"/>
    <mergeCell ref="B8:B11"/>
    <mergeCell ref="B12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F188-866C-48E4-A4B5-4158335CDA0D}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27" t="s">
        <v>30</v>
      </c>
      <c r="B1" s="28" t="s">
        <v>31</v>
      </c>
      <c r="C1" s="28" t="s">
        <v>32</v>
      </c>
      <c r="D1" s="29" t="s">
        <v>33</v>
      </c>
      <c r="E1"/>
    </row>
    <row r="2" spans="1:5" ht="15" customHeight="1" thickTop="1" thickBot="1" x14ac:dyDescent="0.3">
      <c r="A2" s="30" t="str">
        <f>'Angazirana aFRR energija'!B4</f>
        <v>01.07.2022</v>
      </c>
      <c r="B2" s="31" t="s">
        <v>34</v>
      </c>
      <c r="C2" s="31">
        <v>1</v>
      </c>
      <c r="D2" s="32">
        <v>61.683999999999997</v>
      </c>
    </row>
    <row r="3" spans="1:5" ht="15" customHeight="1" thickTop="1" thickBot="1" x14ac:dyDescent="0.3">
      <c r="A3" s="30" t="str">
        <f>'Angazirana aFRR energija'!B5</f>
        <v>02.07.2022</v>
      </c>
      <c r="B3" s="31" t="s">
        <v>34</v>
      </c>
      <c r="C3" s="31">
        <v>1</v>
      </c>
      <c r="D3" s="32">
        <v>61.695</v>
      </c>
    </row>
    <row r="4" spans="1:5" ht="15.75" customHeight="1" thickTop="1" thickBot="1" x14ac:dyDescent="0.3">
      <c r="A4" s="30" t="str">
        <f>'Angazirana aFRR energija'!B6</f>
        <v>03.07.2022</v>
      </c>
      <c r="B4" s="31" t="s">
        <v>34</v>
      </c>
      <c r="C4" s="31">
        <v>1</v>
      </c>
      <c r="D4" s="32">
        <v>61.695</v>
      </c>
    </row>
    <row r="5" spans="1:5" ht="15" customHeight="1" thickTop="1" thickBot="1" x14ac:dyDescent="0.3">
      <c r="A5" s="30" t="str">
        <f>'Angazirana aFRR energija'!B7</f>
        <v>04.07.2022</v>
      </c>
      <c r="B5" s="31" t="s">
        <v>34</v>
      </c>
      <c r="C5" s="31">
        <v>1</v>
      </c>
      <c r="D5" s="32">
        <v>61.695</v>
      </c>
    </row>
    <row r="6" spans="1:5" ht="15" customHeight="1" thickTop="1" thickBot="1" x14ac:dyDescent="0.3">
      <c r="A6" s="30" t="str">
        <f>'Angazirana aFRR energija'!B8</f>
        <v>05.07.2022</v>
      </c>
      <c r="B6" s="31" t="s">
        <v>34</v>
      </c>
      <c r="C6" s="31">
        <v>1</v>
      </c>
      <c r="D6" s="32">
        <v>61.695</v>
      </c>
    </row>
    <row r="7" spans="1:5" ht="15" customHeight="1" thickTop="1" thickBot="1" x14ac:dyDescent="0.3">
      <c r="A7" s="30" t="str">
        <f>'Angazirana aFRR energija'!B9</f>
        <v>06.07.2022</v>
      </c>
      <c r="B7" s="31" t="s">
        <v>34</v>
      </c>
      <c r="C7" s="31">
        <v>1</v>
      </c>
      <c r="D7" s="32">
        <v>61.652299999999997</v>
      </c>
    </row>
    <row r="8" spans="1:5" ht="15.75" customHeight="1" thickTop="1" thickBot="1" x14ac:dyDescent="0.3">
      <c r="A8" s="30" t="str">
        <f>'Angazirana aFRR energija'!B10</f>
        <v>07.07.2022</v>
      </c>
      <c r="B8" s="31" t="s">
        <v>34</v>
      </c>
      <c r="C8" s="31">
        <v>1</v>
      </c>
      <c r="D8" s="32">
        <v>61.649500000000003</v>
      </c>
    </row>
    <row r="9" spans="1:5" ht="15" customHeight="1" thickTop="1" thickBot="1" x14ac:dyDescent="0.3">
      <c r="A9" s="30" t="str">
        <f>'Angazirana aFRR energija'!B11</f>
        <v>08.07.2022</v>
      </c>
      <c r="B9" s="31" t="s">
        <v>34</v>
      </c>
      <c r="C9" s="31">
        <v>1</v>
      </c>
      <c r="D9" s="32">
        <v>61.615499999999997</v>
      </c>
    </row>
    <row r="10" spans="1:5" ht="15" customHeight="1" thickTop="1" thickBot="1" x14ac:dyDescent="0.3">
      <c r="A10" s="30" t="str">
        <f>'Angazirana aFRR energija'!B12</f>
        <v>09.07.2022</v>
      </c>
      <c r="B10" s="31" t="s">
        <v>34</v>
      </c>
      <c r="C10" s="31">
        <v>1</v>
      </c>
      <c r="D10" s="32">
        <v>61.604799999999997</v>
      </c>
    </row>
    <row r="11" spans="1:5" ht="15" customHeight="1" thickTop="1" thickBot="1" x14ac:dyDescent="0.3">
      <c r="A11" s="30" t="str">
        <f>'Angazirana aFRR energija'!B13</f>
        <v>10.07.2022</v>
      </c>
      <c r="B11" s="31" t="s">
        <v>34</v>
      </c>
      <c r="C11" s="31">
        <v>1</v>
      </c>
      <c r="D11" s="32">
        <v>61.604799999999997</v>
      </c>
    </row>
    <row r="12" spans="1:5" ht="15.75" customHeight="1" thickTop="1" thickBot="1" x14ac:dyDescent="0.3">
      <c r="A12" s="30" t="str">
        <f>'Angazirana aFRR energija'!B14</f>
        <v>11.07.2022</v>
      </c>
      <c r="B12" s="31" t="s">
        <v>34</v>
      </c>
      <c r="C12" s="31">
        <v>1</v>
      </c>
      <c r="D12" s="32">
        <v>61.604799999999997</v>
      </c>
    </row>
    <row r="13" spans="1:5" ht="15" customHeight="1" thickTop="1" thickBot="1" x14ac:dyDescent="0.3">
      <c r="A13" s="30" t="str">
        <f>'Angazirana aFRR energija'!B15</f>
        <v>12.07.2022</v>
      </c>
      <c r="B13" s="31" t="s">
        <v>34</v>
      </c>
      <c r="C13" s="31">
        <v>1</v>
      </c>
      <c r="D13" s="32">
        <v>61.5381</v>
      </c>
    </row>
    <row r="14" spans="1:5" ht="15" customHeight="1" thickTop="1" thickBot="1" x14ac:dyDescent="0.3">
      <c r="A14" s="30" t="str">
        <f>'Angazirana aFRR energija'!B16</f>
        <v>13.07.2022</v>
      </c>
      <c r="B14" s="31" t="s">
        <v>34</v>
      </c>
      <c r="C14" s="31">
        <v>1</v>
      </c>
      <c r="D14" s="32">
        <v>61.501300000000001</v>
      </c>
    </row>
    <row r="15" spans="1:5" ht="15" customHeight="1" thickTop="1" thickBot="1" x14ac:dyDescent="0.3">
      <c r="A15" s="30" t="str">
        <f>'Angazirana aFRR energija'!B17</f>
        <v>14.07.2022</v>
      </c>
      <c r="B15" s="31" t="s">
        <v>34</v>
      </c>
      <c r="C15" s="31">
        <v>1</v>
      </c>
      <c r="D15" s="32">
        <v>61.503</v>
      </c>
    </row>
    <row r="16" spans="1:5" ht="15.75" customHeight="1" thickTop="1" thickBot="1" x14ac:dyDescent="0.3">
      <c r="A16" s="30" t="str">
        <f>'Angazirana aFRR energija'!B18</f>
        <v>15.07.2022</v>
      </c>
      <c r="B16" s="31" t="s">
        <v>34</v>
      </c>
      <c r="C16" s="31">
        <v>1</v>
      </c>
      <c r="D16" s="32">
        <v>61.489199999999997</v>
      </c>
    </row>
    <row r="17" spans="1:4" ht="15" customHeight="1" thickTop="1" thickBot="1" x14ac:dyDescent="0.3">
      <c r="A17" s="30" t="str">
        <f>'Angazirana aFRR energija'!B19</f>
        <v>16.07.2022</v>
      </c>
      <c r="B17" s="31" t="s">
        <v>34</v>
      </c>
      <c r="C17" s="31">
        <v>1</v>
      </c>
      <c r="D17" s="32">
        <v>61.492600000000003</v>
      </c>
    </row>
    <row r="18" spans="1:4" ht="15" customHeight="1" thickTop="1" thickBot="1" x14ac:dyDescent="0.3">
      <c r="A18" s="30" t="str">
        <f>'Angazirana aFRR energija'!B20</f>
        <v>17.07.2022</v>
      </c>
      <c r="B18" s="31" t="s">
        <v>34</v>
      </c>
      <c r="C18" s="31">
        <v>1</v>
      </c>
      <c r="D18" s="32">
        <v>61.492600000000003</v>
      </c>
    </row>
    <row r="19" spans="1:4" ht="15" customHeight="1" thickTop="1" thickBot="1" x14ac:dyDescent="0.3">
      <c r="A19" s="30" t="str">
        <f>'Angazirana aFRR energija'!B21</f>
        <v>18.07.2022</v>
      </c>
      <c r="B19" s="31" t="s">
        <v>34</v>
      </c>
      <c r="C19" s="31">
        <v>1</v>
      </c>
      <c r="D19" s="32">
        <v>61.492600000000003</v>
      </c>
    </row>
    <row r="20" spans="1:4" ht="15.75" customHeight="1" thickTop="1" thickBot="1" x14ac:dyDescent="0.3">
      <c r="A20" s="30" t="str">
        <f>'Angazirana aFRR energija'!B22</f>
        <v>19.07.2022</v>
      </c>
      <c r="B20" s="31" t="s">
        <v>34</v>
      </c>
      <c r="C20" s="31">
        <v>1</v>
      </c>
      <c r="D20" s="32">
        <v>61.494999999999997</v>
      </c>
    </row>
    <row r="21" spans="1:4" ht="15" customHeight="1" thickTop="1" thickBot="1" x14ac:dyDescent="0.3">
      <c r="A21" s="30" t="str">
        <f>'Angazirana aFRR energija'!B23</f>
        <v>20.07.2022</v>
      </c>
      <c r="B21" s="31" t="s">
        <v>34</v>
      </c>
      <c r="C21" s="31">
        <v>1</v>
      </c>
      <c r="D21" s="32">
        <v>61.493299999999998</v>
      </c>
    </row>
    <row r="22" spans="1:4" ht="15.75" customHeight="1" thickTop="1" thickBot="1" x14ac:dyDescent="0.3">
      <c r="A22" s="30" t="str">
        <f>'Angazirana aFRR energija'!B24</f>
        <v>21.07.2022</v>
      </c>
      <c r="B22" s="31" t="s">
        <v>34</v>
      </c>
      <c r="C22" s="31">
        <v>1</v>
      </c>
      <c r="D22" s="32">
        <v>61.493499999999997</v>
      </c>
    </row>
    <row r="23" spans="1:4" ht="15" customHeight="1" thickTop="1" thickBot="1" x14ac:dyDescent="0.3">
      <c r="A23" s="30" t="str">
        <f>'Angazirana aFRR energija'!B25</f>
        <v>22.07.2022</v>
      </c>
      <c r="B23" s="31" t="s">
        <v>34</v>
      </c>
      <c r="C23" s="31">
        <v>1</v>
      </c>
      <c r="D23" s="32">
        <v>61.495399999999997</v>
      </c>
    </row>
    <row r="24" spans="1:4" ht="15.75" customHeight="1" thickTop="1" thickBot="1" x14ac:dyDescent="0.3">
      <c r="A24" s="30" t="str">
        <f>'Angazirana aFRR energija'!B26</f>
        <v>23.07.2022</v>
      </c>
      <c r="B24" s="31" t="s">
        <v>34</v>
      </c>
      <c r="C24" s="31">
        <v>1</v>
      </c>
      <c r="D24" s="32">
        <v>61.494999999999997</v>
      </c>
    </row>
    <row r="25" spans="1:4" ht="15" customHeight="1" thickTop="1" thickBot="1" x14ac:dyDescent="0.3">
      <c r="A25" s="30" t="str">
        <f>'Angazirana aFRR energija'!B27</f>
        <v>24.07.2022</v>
      </c>
      <c r="B25" s="31" t="s">
        <v>34</v>
      </c>
      <c r="C25" s="31">
        <v>1</v>
      </c>
      <c r="D25" s="32">
        <v>61.494999999999997</v>
      </c>
    </row>
    <row r="26" spans="1:4" ht="15" customHeight="1" thickTop="1" thickBot="1" x14ac:dyDescent="0.3">
      <c r="A26" s="30" t="str">
        <f>'Angazirana aFRR energija'!B28</f>
        <v>25.07.2022</v>
      </c>
      <c r="B26" s="31" t="s">
        <v>34</v>
      </c>
      <c r="C26" s="31">
        <v>1</v>
      </c>
      <c r="D26" s="32">
        <v>61.494999999999997</v>
      </c>
    </row>
    <row r="27" spans="1:4" ht="16.5" customHeight="1" thickTop="1" thickBot="1" x14ac:dyDescent="0.3">
      <c r="A27" s="30" t="str">
        <f>'Angazirana aFRR energija'!B29</f>
        <v>26.07.2022</v>
      </c>
      <c r="B27" s="31" t="s">
        <v>34</v>
      </c>
      <c r="C27" s="31">
        <v>1</v>
      </c>
      <c r="D27" s="32">
        <v>61.494999999999997</v>
      </c>
    </row>
    <row r="28" spans="1:4" ht="17.25" thickTop="1" thickBot="1" x14ac:dyDescent="0.3">
      <c r="A28" s="30" t="str">
        <f>'Angazirana aFRR energija'!B30</f>
        <v>27.07.2022</v>
      </c>
      <c r="B28" s="31" t="s">
        <v>34</v>
      </c>
      <c r="C28" s="31">
        <v>1</v>
      </c>
      <c r="D28" s="32">
        <v>61.494799999999998</v>
      </c>
    </row>
    <row r="29" spans="1:4" ht="17.25" thickTop="1" thickBot="1" x14ac:dyDescent="0.3">
      <c r="A29" s="30" t="str">
        <f>'Angazirana aFRR energija'!B31</f>
        <v>28.07.2022</v>
      </c>
      <c r="B29" s="31" t="s">
        <v>34</v>
      </c>
      <c r="C29" s="31">
        <v>1</v>
      </c>
      <c r="D29" s="32">
        <v>61.494999999999997</v>
      </c>
    </row>
    <row r="30" spans="1:4" ht="17.25" thickTop="1" thickBot="1" x14ac:dyDescent="0.3">
      <c r="A30" s="30" t="str">
        <f>'Angazirana aFRR energija'!B32</f>
        <v>29.07.2022</v>
      </c>
      <c r="B30" s="31" t="s">
        <v>34</v>
      </c>
      <c r="C30" s="31">
        <v>1</v>
      </c>
      <c r="D30" s="32">
        <v>61.494999999999997</v>
      </c>
    </row>
    <row r="31" spans="1:4" ht="17.25" thickTop="1" thickBot="1" x14ac:dyDescent="0.3">
      <c r="A31" s="30" t="str">
        <f>'Angazirana aFRR energija'!B33</f>
        <v>30.07.2022</v>
      </c>
      <c r="B31" s="31" t="s">
        <v>34</v>
      </c>
      <c r="C31" s="31">
        <v>1</v>
      </c>
      <c r="D31" s="32">
        <v>61.494999999999997</v>
      </c>
    </row>
    <row r="32" spans="1:4" ht="16.5" thickTop="1" x14ac:dyDescent="0.25">
      <c r="A32" s="33" t="str">
        <f>'Angazirana aFRR energija'!B34</f>
        <v>31.07.2022</v>
      </c>
      <c r="B32" s="34" t="s">
        <v>34</v>
      </c>
      <c r="C32" s="34">
        <v>1</v>
      </c>
      <c r="D32" s="35">
        <v>61.494999999999997</v>
      </c>
    </row>
    <row r="35" spans="7:7" x14ac:dyDescent="0.25">
      <c r="G35" s="1" t="s">
        <v>35</v>
      </c>
    </row>
    <row r="131" spans="5:5" x14ac:dyDescent="0.25">
      <c r="E131" s="3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1013-B133-43B4-8FDF-C9EB1057A246}">
  <sheetPr codeName="Sheet19">
    <pageSetUpPr fitToPage="1"/>
  </sheetPr>
  <dimension ref="B2:AA127"/>
  <sheetViews>
    <sheetView topLeftCell="A75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2" t="s">
        <v>0</v>
      </c>
      <c r="C2" s="3" t="s">
        <v>1</v>
      </c>
      <c r="D2" s="4" t="str">
        <f>"Цена на порамнување МКД/MWh - "&amp;[1]VLEZ!D3&amp;" "&amp;[1]VLEZ!C8</f>
        <v>Цена на порамнување МКД/MWh - Јули 2022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2:27" ht="25.5" customHeight="1" thickTop="1" thickBot="1" x14ac:dyDescent="0.3">
      <c r="B3" s="7"/>
      <c r="C3" s="8"/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18</v>
      </c>
      <c r="U3" s="9" t="s">
        <v>19</v>
      </c>
      <c r="V3" s="9" t="s">
        <v>20</v>
      </c>
      <c r="W3" s="9" t="s">
        <v>21</v>
      </c>
      <c r="X3" s="9" t="s">
        <v>22</v>
      </c>
      <c r="Y3" s="9" t="s">
        <v>23</v>
      </c>
      <c r="Z3" s="9" t="s">
        <v>24</v>
      </c>
      <c r="AA3" s="37" t="s">
        <v>25</v>
      </c>
    </row>
    <row r="4" spans="2:27" ht="15.75" thickTop="1" x14ac:dyDescent="0.25">
      <c r="B4" s="13" t="str">
        <f>'Cena na poramnuvanje'!B4:B7</f>
        <v>01.07.2022</v>
      </c>
      <c r="C4" s="14" t="s">
        <v>26</v>
      </c>
      <c r="D4" s="38">
        <f>'Cena na poramnuvanje'!D4*'Sreden kurs'!$D$2</f>
        <v>31186.19672</v>
      </c>
      <c r="E4" s="38">
        <f>'Cena na poramnuvanje'!E4*'Sreden kurs'!$D$2</f>
        <v>0</v>
      </c>
      <c r="F4" s="38">
        <f>'Cena na poramnuvanje'!F4*'Sreden kurs'!$D$2</f>
        <v>0</v>
      </c>
      <c r="G4" s="38">
        <f>'Cena na poramnuvanje'!G4*'Sreden kurs'!$D$2</f>
        <v>0</v>
      </c>
      <c r="H4" s="38">
        <f>'Cena na poramnuvanje'!H4*'Sreden kurs'!$D$2</f>
        <v>0</v>
      </c>
      <c r="I4" s="38">
        <f>'Cena na poramnuvanje'!I4*'Sreden kurs'!$D$2</f>
        <v>0</v>
      </c>
      <c r="J4" s="38">
        <f>'Cena na poramnuvanje'!J4*'Sreden kurs'!$D$2</f>
        <v>0</v>
      </c>
      <c r="K4" s="38">
        <f>'Cena na poramnuvanje'!K4*'Sreden kurs'!$D$2</f>
        <v>0</v>
      </c>
      <c r="L4" s="38">
        <f>'Cena na poramnuvanje'!L4*'Sreden kurs'!$D$2</f>
        <v>35640.398359999999</v>
      </c>
      <c r="M4" s="38">
        <f>'Cena na poramnuvanje'!M4*'Sreden kurs'!$D$2</f>
        <v>34974.828000000001</v>
      </c>
      <c r="N4" s="38">
        <f>'Cena na poramnuvanje'!N4*'Sreden kurs'!$D$2</f>
        <v>33013.287632026586</v>
      </c>
      <c r="O4" s="38">
        <f>'Cena na poramnuvanje'!O4*'Sreden kurs'!$D$2</f>
        <v>32061.627764688048</v>
      </c>
      <c r="P4" s="38">
        <f>'Cena na poramnuvanje'!P4*'Sreden kurs'!$D$2</f>
        <v>29617.038342788543</v>
      </c>
      <c r="Q4" s="38">
        <f>'Cena na poramnuvanje'!Q4*'Sreden kurs'!$D$2</f>
        <v>28845.64068893181</v>
      </c>
      <c r="R4" s="38">
        <f>'Cena na poramnuvanje'!R4*'Sreden kurs'!$D$2</f>
        <v>33292.088479999999</v>
      </c>
      <c r="S4" s="38">
        <f>'Cena na poramnuvanje'!S4*'Sreden kurs'!$D$2</f>
        <v>37672.886159999995</v>
      </c>
      <c r="T4" s="38">
        <f>'Cena na poramnuvanje'!T4*'Sreden kurs'!$D$2</f>
        <v>43712.366599999994</v>
      </c>
      <c r="U4" s="38">
        <f>'Cena na poramnuvanje'!U4*'Sreden kurs'!$D$2</f>
        <v>38162.657120000003</v>
      </c>
      <c r="V4" s="38">
        <f>'Cena na poramnuvanje'!V4*'Sreden kurs'!$D$2</f>
        <v>34180.954919999996</v>
      </c>
      <c r="W4" s="38">
        <f>'Cena na poramnuvanje'!W4*'Sreden kurs'!$D$2</f>
        <v>32472.92496</v>
      </c>
      <c r="X4" s="38">
        <f>'Cena na poramnuvanje'!X4*'Sreden kurs'!$D$2</f>
        <v>0</v>
      </c>
      <c r="Y4" s="38">
        <f>'Cena na poramnuvanje'!Y4*'Sreden kurs'!$D$2</f>
        <v>0</v>
      </c>
      <c r="Z4" s="38">
        <f>'Cena na poramnuvanje'!Z4*'Sreden kurs'!$D$2</f>
        <v>0</v>
      </c>
      <c r="AA4" s="39">
        <f>'Cena na poramnuvanje'!AA4*'Sreden kurs'!$D$2</f>
        <v>0</v>
      </c>
    </row>
    <row r="5" spans="2:27" x14ac:dyDescent="0.25">
      <c r="B5" s="17"/>
      <c r="C5" s="14" t="s">
        <v>27</v>
      </c>
      <c r="D5" s="38">
        <f>'Cena na poramnuvanje'!D5*'Sreden kurs'!$D$2</f>
        <v>0</v>
      </c>
      <c r="E5" s="38">
        <f>'Cena na poramnuvanje'!E5*'Sreden kurs'!$D$2</f>
        <v>0</v>
      </c>
      <c r="F5" s="38">
        <f>'Cena na poramnuvanje'!F5*'Sreden kurs'!$D$2</f>
        <v>0</v>
      </c>
      <c r="G5" s="38">
        <f>'Cena na poramnuvanje'!G5*'Sreden kurs'!$D$2</f>
        <v>0</v>
      </c>
      <c r="H5" s="38">
        <f>'Cena na poramnuvanje'!H5*'Sreden kurs'!$D$2</f>
        <v>0</v>
      </c>
      <c r="I5" s="38">
        <f>'Cena na poramnuvanje'!I5*'Sreden kurs'!$D$2</f>
        <v>0</v>
      </c>
      <c r="J5" s="38">
        <f>'Cena na poramnuvanje'!J5*'Sreden kurs'!$D$2</f>
        <v>0</v>
      </c>
      <c r="K5" s="38">
        <f>'Cena na poramnuvanje'!K5*'Sreden kurs'!$D$2</f>
        <v>0</v>
      </c>
      <c r="L5" s="38">
        <f>'Cena na poramnuvanje'!L5*'Sreden kurs'!$D$2</f>
        <v>0</v>
      </c>
      <c r="M5" s="38">
        <f>'Cena na poramnuvanje'!M5*'Sreden kurs'!$D$2</f>
        <v>0</v>
      </c>
      <c r="N5" s="38">
        <f>'Cena na poramnuvanje'!N5*'Sreden kurs'!$D$2</f>
        <v>0</v>
      </c>
      <c r="O5" s="38">
        <f>'Cena na poramnuvanje'!O5*'Sreden kurs'!$D$2</f>
        <v>0</v>
      </c>
      <c r="P5" s="38">
        <f>'Cena na poramnuvanje'!P5*'Sreden kurs'!$D$2</f>
        <v>0</v>
      </c>
      <c r="Q5" s="38">
        <f>'Cena na poramnuvanje'!Q5*'Sreden kurs'!$D$2</f>
        <v>0</v>
      </c>
      <c r="R5" s="38">
        <f>'Cena na poramnuvanje'!R5*'Sreden kurs'!$D$2</f>
        <v>0</v>
      </c>
      <c r="S5" s="38">
        <f>'Cena na poramnuvanje'!S5*'Sreden kurs'!$D$2</f>
        <v>0</v>
      </c>
      <c r="T5" s="38">
        <f>'Cena na poramnuvanje'!T5*'Sreden kurs'!$D$2</f>
        <v>0</v>
      </c>
      <c r="U5" s="38">
        <f>'Cena na poramnuvanje'!U5*'Sreden kurs'!$D$2</f>
        <v>0</v>
      </c>
      <c r="V5" s="38">
        <f>'Cena na poramnuvanje'!V5*'Sreden kurs'!$D$2</f>
        <v>0</v>
      </c>
      <c r="W5" s="38">
        <f>'Cena na poramnuvanje'!W5*'Sreden kurs'!$D$2</f>
        <v>0</v>
      </c>
      <c r="X5" s="38">
        <f>'Cena na poramnuvanje'!X5*'Sreden kurs'!$D$2</f>
        <v>12963.509440000002</v>
      </c>
      <c r="Y5" s="38">
        <f>'Cena na poramnuvanje'!Y5*'Sreden kurs'!$D$2</f>
        <v>14606.154359999999</v>
      </c>
      <c r="Z5" s="38">
        <f>'Cena na poramnuvanje'!Z5*'Sreden kurs'!$D$2</f>
        <v>11874.17</v>
      </c>
      <c r="AA5" s="39">
        <f>'Cena na poramnuvanje'!AA5*'Sreden kurs'!$D$2</f>
        <v>11660.126520000002</v>
      </c>
    </row>
    <row r="6" spans="2:27" x14ac:dyDescent="0.25">
      <c r="B6" s="17"/>
      <c r="C6" s="14" t="s">
        <v>28</v>
      </c>
      <c r="D6" s="38">
        <f>'Cena na poramnuvanje'!D6*'Sreden kurs'!$D$2</f>
        <v>0</v>
      </c>
      <c r="E6" s="38">
        <f>'Cena na poramnuvanje'!E6*'Sreden kurs'!$D$2</f>
        <v>8972.5546400000003</v>
      </c>
      <c r="F6" s="38">
        <f>'Cena na poramnuvanje'!F6*'Sreden kurs'!$D$2</f>
        <v>8456.8763999999992</v>
      </c>
      <c r="G6" s="38">
        <f>'Cena na poramnuvanje'!G6*'Sreden kurs'!$D$2</f>
        <v>8307.6011199999994</v>
      </c>
      <c r="H6" s="38">
        <f>'Cena na poramnuvanje'!H6*'Sreden kurs'!$D$2</f>
        <v>8321.7884400000003</v>
      </c>
      <c r="I6" s="38">
        <f>'Cena na poramnuvanje'!I6*'Sreden kurs'!$D$2</f>
        <v>8701.76188</v>
      </c>
      <c r="J6" s="38">
        <f>'Cena na poramnuvanje'!J6*'Sreden kurs'!$D$2</f>
        <v>10955.078399999999</v>
      </c>
      <c r="K6" s="38">
        <f>'Cena na poramnuvanje'!K6*'Sreden kurs'!$D$2</f>
        <v>11684.80012</v>
      </c>
      <c r="L6" s="38">
        <f>'Cena na poramnuvanje'!L6*'Sreden kurs'!$D$2</f>
        <v>0</v>
      </c>
      <c r="M6" s="38">
        <f>'Cena na poramnuvanje'!M6*'Sreden kurs'!$D$2</f>
        <v>0</v>
      </c>
      <c r="N6" s="38">
        <f>'Cena na poramnuvanje'!N6*'Sreden kurs'!$D$2</f>
        <v>0</v>
      </c>
      <c r="O6" s="38">
        <f>'Cena na poramnuvanje'!O6*'Sreden kurs'!$D$2</f>
        <v>0</v>
      </c>
      <c r="P6" s="38">
        <f>'Cena na poramnuvanje'!P6*'Sreden kurs'!$D$2</f>
        <v>0</v>
      </c>
      <c r="Q6" s="38">
        <f>'Cena na poramnuvanje'!Q6*'Sreden kurs'!$D$2</f>
        <v>0</v>
      </c>
      <c r="R6" s="38">
        <f>'Cena na poramnuvanje'!R6*'Sreden kurs'!$D$2</f>
        <v>0</v>
      </c>
      <c r="S6" s="38">
        <f>'Cena na poramnuvanje'!S6*'Sreden kurs'!$D$2</f>
        <v>0</v>
      </c>
      <c r="T6" s="38">
        <f>'Cena na poramnuvanje'!T6*'Sreden kurs'!$D$2</f>
        <v>0</v>
      </c>
      <c r="U6" s="38">
        <f>'Cena na poramnuvanje'!U6*'Sreden kurs'!$D$2</f>
        <v>0</v>
      </c>
      <c r="V6" s="38">
        <f>'Cena na poramnuvanje'!V6*'Sreden kurs'!$D$2</f>
        <v>0</v>
      </c>
      <c r="W6" s="38">
        <f>'Cena na poramnuvanje'!W6*'Sreden kurs'!$D$2</f>
        <v>0</v>
      </c>
      <c r="X6" s="38">
        <f>'Cena na poramnuvanje'!X6*'Sreden kurs'!$D$2</f>
        <v>0</v>
      </c>
      <c r="Y6" s="38">
        <f>'Cena na poramnuvanje'!Y6*'Sreden kurs'!$D$2</f>
        <v>0</v>
      </c>
      <c r="Z6" s="38">
        <f>'Cena na poramnuvanje'!Z6*'Sreden kurs'!$D$2</f>
        <v>0</v>
      </c>
      <c r="AA6" s="39">
        <f>'Cena na poramnuvanje'!AA6*'Sreden kurs'!$D$2</f>
        <v>0</v>
      </c>
    </row>
    <row r="7" spans="2:27" ht="15.75" thickBot="1" x14ac:dyDescent="0.3">
      <c r="B7" s="18"/>
      <c r="C7" s="19" t="s">
        <v>29</v>
      </c>
      <c r="D7" s="40">
        <f>'Cena na poramnuvanje'!D7*'Sreden kurs'!$D$2</f>
        <v>0</v>
      </c>
      <c r="E7" s="40">
        <f>'Cena na poramnuvanje'!E7*'Sreden kurs'!$D$2</f>
        <v>26917.04708</v>
      </c>
      <c r="F7" s="40">
        <f>'Cena na poramnuvanje'!F7*'Sreden kurs'!$D$2</f>
        <v>25370.629199999999</v>
      </c>
      <c r="G7" s="40">
        <f>'Cena na poramnuvanje'!G7*'Sreden kurs'!$D$2</f>
        <v>24922.186519999996</v>
      </c>
      <c r="H7" s="40">
        <f>'Cena na poramnuvanje'!H7*'Sreden kurs'!$D$2</f>
        <v>24964.748480000002</v>
      </c>
      <c r="I7" s="40">
        <f>'Cena na poramnuvanje'!I7*'Sreden kurs'!$D$2</f>
        <v>26104.668799999999</v>
      </c>
      <c r="J7" s="40">
        <f>'Cena na poramnuvanje'!J7*'Sreden kurs'!$D$2</f>
        <v>32864.618359999993</v>
      </c>
      <c r="K7" s="40">
        <f>'Cena na poramnuvanje'!K7*'Sreden kurs'!$D$2</f>
        <v>35053.783519999997</v>
      </c>
      <c r="L7" s="40">
        <f>'Cena na poramnuvanje'!L7*'Sreden kurs'!$D$2</f>
        <v>0</v>
      </c>
      <c r="M7" s="40">
        <f>'Cena na poramnuvanje'!M7*'Sreden kurs'!$D$2</f>
        <v>0</v>
      </c>
      <c r="N7" s="40">
        <f>'Cena na poramnuvanje'!N7*'Sreden kurs'!$D$2</f>
        <v>0</v>
      </c>
      <c r="O7" s="40">
        <f>'Cena na poramnuvanje'!O7*'Sreden kurs'!$D$2</f>
        <v>0</v>
      </c>
      <c r="P7" s="40">
        <f>'Cena na poramnuvanje'!P7*'Sreden kurs'!$D$2</f>
        <v>0</v>
      </c>
      <c r="Q7" s="40">
        <f>'Cena na poramnuvanje'!Q7*'Sreden kurs'!$D$2</f>
        <v>0</v>
      </c>
      <c r="R7" s="40">
        <f>'Cena na poramnuvanje'!R7*'Sreden kurs'!$D$2</f>
        <v>0</v>
      </c>
      <c r="S7" s="40">
        <f>'Cena na poramnuvanje'!S7*'Sreden kurs'!$D$2</f>
        <v>0</v>
      </c>
      <c r="T7" s="40">
        <f>'Cena na poramnuvanje'!T7*'Sreden kurs'!$D$2</f>
        <v>0</v>
      </c>
      <c r="U7" s="40">
        <f>'Cena na poramnuvanje'!U7*'Sreden kurs'!$D$2</f>
        <v>0</v>
      </c>
      <c r="V7" s="40">
        <f>'Cena na poramnuvanje'!V7*'Sreden kurs'!$D$2</f>
        <v>0</v>
      </c>
      <c r="W7" s="40">
        <f>'Cena na poramnuvanje'!W7*'Sreden kurs'!$D$2</f>
        <v>0</v>
      </c>
      <c r="X7" s="40">
        <f>'Cena na poramnuvanje'!X7*'Sreden kurs'!$D$2</f>
        <v>0</v>
      </c>
      <c r="Y7" s="40">
        <f>'Cena na poramnuvanje'!Y7*'Sreden kurs'!$D$2</f>
        <v>0</v>
      </c>
      <c r="Z7" s="40">
        <f>'Cena na poramnuvanje'!Z7*'Sreden kurs'!$D$2</f>
        <v>0</v>
      </c>
      <c r="AA7" s="41">
        <f>'Cena na poramnuvanje'!AA7*'Sreden kurs'!$D$2</f>
        <v>0</v>
      </c>
    </row>
    <row r="8" spans="2:27" ht="15.75" thickTop="1" x14ac:dyDescent="0.25">
      <c r="B8" s="13" t="str">
        <f>'Cena na poramnuvanje'!B8:B11</f>
        <v>02.07.2022</v>
      </c>
      <c r="C8" s="14" t="s">
        <v>26</v>
      </c>
      <c r="D8" s="38">
        <f>'Cena na poramnuvanje'!D8*'Sreden kurs'!$D$3</f>
        <v>0</v>
      </c>
      <c r="E8" s="38">
        <f>'Cena na poramnuvanje'!E8*'Sreden kurs'!$D$3</f>
        <v>0</v>
      </c>
      <c r="F8" s="38">
        <f>'Cena na poramnuvanje'!F8*'Sreden kurs'!$D$3</f>
        <v>0</v>
      </c>
      <c r="G8" s="38">
        <f>'Cena na poramnuvanje'!G8*'Sreden kurs'!$D$3</f>
        <v>0</v>
      </c>
      <c r="H8" s="38">
        <f>'Cena na poramnuvanje'!H8*'Sreden kurs'!$D$3</f>
        <v>0</v>
      </c>
      <c r="I8" s="38">
        <f>'Cena na poramnuvanje'!I8*'Sreden kurs'!$D$3</f>
        <v>0</v>
      </c>
      <c r="J8" s="38">
        <f>'Cena na poramnuvanje'!J8*'Sreden kurs'!$D$3</f>
        <v>0</v>
      </c>
      <c r="K8" s="38">
        <f>'Cena na poramnuvanje'!K8*'Sreden kurs'!$D$3</f>
        <v>0</v>
      </c>
      <c r="L8" s="38">
        <f>'Cena na poramnuvanje'!L8*'Sreden kurs'!$D$3</f>
        <v>0</v>
      </c>
      <c r="M8" s="38">
        <f>'Cena na poramnuvanje'!M8*'Sreden kurs'!$D$3</f>
        <v>0</v>
      </c>
      <c r="N8" s="38">
        <f>'Cena na poramnuvanje'!N8*'Sreden kurs'!$D$3</f>
        <v>0</v>
      </c>
      <c r="O8" s="38">
        <f>'Cena na poramnuvanje'!O8*'Sreden kurs'!$D$3</f>
        <v>0</v>
      </c>
      <c r="P8" s="38">
        <f>'Cena na poramnuvanje'!P8*'Sreden kurs'!$D$3</f>
        <v>0</v>
      </c>
      <c r="Q8" s="38">
        <f>'Cena na poramnuvanje'!Q8*'Sreden kurs'!$D$3</f>
        <v>0</v>
      </c>
      <c r="R8" s="38">
        <f>'Cena na poramnuvanje'!R8*'Sreden kurs'!$D$3</f>
        <v>0</v>
      </c>
      <c r="S8" s="38">
        <f>'Cena na poramnuvanje'!S8*'Sreden kurs'!$D$3</f>
        <v>0</v>
      </c>
      <c r="T8" s="38">
        <f>'Cena na poramnuvanje'!T8*'Sreden kurs'!$D$3</f>
        <v>0</v>
      </c>
      <c r="U8" s="38">
        <f>'Cena na poramnuvanje'!U8*'Sreden kurs'!$D$3</f>
        <v>0</v>
      </c>
      <c r="V8" s="38">
        <f>'Cena na poramnuvanje'!V8*'Sreden kurs'!$D$3</f>
        <v>0</v>
      </c>
      <c r="W8" s="38">
        <f>'Cena na poramnuvanje'!W8*'Sreden kurs'!$D$3</f>
        <v>0</v>
      </c>
      <c r="X8" s="38">
        <f>'Cena na poramnuvanje'!X8*'Sreden kurs'!$D$3</f>
        <v>0</v>
      </c>
      <c r="Y8" s="38">
        <f>'Cena na poramnuvanje'!Y8*'Sreden kurs'!$D$3</f>
        <v>0</v>
      </c>
      <c r="Z8" s="38">
        <f>'Cena na poramnuvanje'!Z8*'Sreden kurs'!$D$3</f>
        <v>0</v>
      </c>
      <c r="AA8" s="39">
        <f>'Cena na poramnuvanje'!AA8*'Sreden kurs'!$D$3</f>
        <v>0</v>
      </c>
    </row>
    <row r="9" spans="2:27" x14ac:dyDescent="0.25">
      <c r="B9" s="17"/>
      <c r="C9" s="14" t="s">
        <v>27</v>
      </c>
      <c r="D9" s="38">
        <f>'Cena na poramnuvanje'!D9*'Sreden kurs'!$D$3</f>
        <v>8813.7477000000017</v>
      </c>
      <c r="E9" s="38">
        <f>'Cena na poramnuvanje'!E9*'Sreden kurs'!$D$3</f>
        <v>0</v>
      </c>
      <c r="F9" s="38">
        <f>'Cena na poramnuvanje'!F9*'Sreden kurs'!$D$3</f>
        <v>0</v>
      </c>
      <c r="G9" s="38">
        <f>'Cena na poramnuvanje'!G9*'Sreden kurs'!$D$3</f>
        <v>0</v>
      </c>
      <c r="H9" s="38">
        <f>'Cena na poramnuvanje'!H9*'Sreden kurs'!$D$3</f>
        <v>0</v>
      </c>
      <c r="I9" s="38">
        <f>'Cena na poramnuvanje'!I9*'Sreden kurs'!$D$3</f>
        <v>0</v>
      </c>
      <c r="J9" s="38">
        <f>'Cena na poramnuvanje'!J9*'Sreden kurs'!$D$3</f>
        <v>0</v>
      </c>
      <c r="K9" s="38">
        <f>'Cena na poramnuvanje'!K9*'Sreden kurs'!$D$3</f>
        <v>0</v>
      </c>
      <c r="L9" s="38">
        <f>'Cena na poramnuvanje'!L9*'Sreden kurs'!$D$3</f>
        <v>6394.0698000000002</v>
      </c>
      <c r="M9" s="38">
        <f>'Cena na poramnuvanje'!M9*'Sreden kurs'!$D$3</f>
        <v>5726.5299000000005</v>
      </c>
      <c r="N9" s="38">
        <f>'Cena na poramnuvanje'!N9*'Sreden kurs'!$D$3</f>
        <v>5309.4716999999991</v>
      </c>
      <c r="O9" s="38">
        <f>'Cena na poramnuvanje'!O9*'Sreden kurs'!$D$3</f>
        <v>4153.6782202052909</v>
      </c>
      <c r="P9" s="38">
        <f>'Cena na poramnuvanje'!P9*'Sreden kurs'!$D$3</f>
        <v>3021.6863344684994</v>
      </c>
      <c r="Q9" s="38">
        <f>'Cena na poramnuvanje'!Q9*'Sreden kurs'!$D$3</f>
        <v>2580.0848999999998</v>
      </c>
      <c r="R9" s="38">
        <f>'Cena na poramnuvanje'!R9*'Sreden kurs'!$D$3</f>
        <v>2954.9923163772696</v>
      </c>
      <c r="S9" s="38">
        <f>'Cena na poramnuvanje'!S9*'Sreden kurs'!$D$3</f>
        <v>4101.465633395961</v>
      </c>
      <c r="T9" s="38">
        <f>'Cena na poramnuvanje'!T9*'Sreden kurs'!$D$3</f>
        <v>3813.6302541214745</v>
      </c>
      <c r="U9" s="38">
        <f>'Cena na poramnuvanje'!U9*'Sreden kurs'!$D$3</f>
        <v>4872.5918833514688</v>
      </c>
      <c r="V9" s="38">
        <f>'Cena na poramnuvanje'!V9*'Sreden kurs'!$D$3</f>
        <v>6116.664799398337</v>
      </c>
      <c r="W9" s="38">
        <f>'Cena na poramnuvanje'!W9*'Sreden kurs'!$D$3</f>
        <v>7418.0531658656546</v>
      </c>
      <c r="X9" s="38">
        <f>'Cena na poramnuvanje'!X9*'Sreden kurs'!$D$3</f>
        <v>6958.3314713592245</v>
      </c>
      <c r="Y9" s="38">
        <f>'Cena na poramnuvanje'!Y9*'Sreden kurs'!$D$3</f>
        <v>6893.7948740199836</v>
      </c>
      <c r="Z9" s="38">
        <f>'Cena na poramnuvanje'!Z9*'Sreden kurs'!$D$3</f>
        <v>6598.0423653006283</v>
      </c>
      <c r="AA9" s="39">
        <f>'Cena na poramnuvanje'!AA9*'Sreden kurs'!$D$3</f>
        <v>5592.65175</v>
      </c>
    </row>
    <row r="10" spans="2:27" x14ac:dyDescent="0.25">
      <c r="B10" s="17"/>
      <c r="C10" s="14" t="s">
        <v>28</v>
      </c>
      <c r="D10" s="38">
        <f>'Cena na poramnuvanje'!D10*'Sreden kurs'!$D$3</f>
        <v>0</v>
      </c>
      <c r="E10" s="38">
        <f>'Cena na poramnuvanje'!E10*'Sreden kurs'!$D$3</f>
        <v>7866.1125000000002</v>
      </c>
      <c r="F10" s="38">
        <f>'Cena na poramnuvanje'!F10*'Sreden kurs'!$D$3</f>
        <v>7317.027</v>
      </c>
      <c r="G10" s="38">
        <f>'Cena na poramnuvanje'!G10*'Sreden kurs'!$D$3</f>
        <v>7117.1351999999997</v>
      </c>
      <c r="H10" s="38">
        <f>'Cena na poramnuvanje'!H10*'Sreden kurs'!$D$3</f>
        <v>6858.0162</v>
      </c>
      <c r="I10" s="38">
        <f>'Cena na poramnuvanje'!I10*'Sreden kurs'!$D$3</f>
        <v>6607.5344999999998</v>
      </c>
      <c r="J10" s="38">
        <f>'Cena na poramnuvanje'!J10*'Sreden kurs'!$D$3</f>
        <v>7213.3793999999998</v>
      </c>
      <c r="K10" s="38">
        <f>'Cena na poramnuvanje'!K10*'Sreden kurs'!$D$3</f>
        <v>7544.0645999999997</v>
      </c>
      <c r="L10" s="38">
        <f>'Cena na poramnuvanje'!L10*'Sreden kurs'!$D$3</f>
        <v>0</v>
      </c>
      <c r="M10" s="38">
        <f>'Cena na poramnuvanje'!M10*'Sreden kurs'!$D$3</f>
        <v>0</v>
      </c>
      <c r="N10" s="38">
        <f>'Cena na poramnuvanje'!N10*'Sreden kurs'!$D$3</f>
        <v>0</v>
      </c>
      <c r="O10" s="38">
        <f>'Cena na poramnuvanje'!O10*'Sreden kurs'!$D$3</f>
        <v>0</v>
      </c>
      <c r="P10" s="38">
        <f>'Cena na poramnuvanje'!P10*'Sreden kurs'!$D$3</f>
        <v>0</v>
      </c>
      <c r="Q10" s="38">
        <f>'Cena na poramnuvanje'!Q10*'Sreden kurs'!$D$3</f>
        <v>0</v>
      </c>
      <c r="R10" s="38">
        <f>'Cena na poramnuvanje'!R10*'Sreden kurs'!$D$3</f>
        <v>0</v>
      </c>
      <c r="S10" s="38">
        <f>'Cena na poramnuvanje'!S10*'Sreden kurs'!$D$3</f>
        <v>0</v>
      </c>
      <c r="T10" s="38">
        <f>'Cena na poramnuvanje'!T10*'Sreden kurs'!$D$3</f>
        <v>0</v>
      </c>
      <c r="U10" s="38">
        <f>'Cena na poramnuvanje'!U10*'Sreden kurs'!$D$3</f>
        <v>0</v>
      </c>
      <c r="V10" s="38">
        <f>'Cena na poramnuvanje'!V10*'Sreden kurs'!$D$3</f>
        <v>0</v>
      </c>
      <c r="W10" s="38">
        <f>'Cena na poramnuvanje'!W10*'Sreden kurs'!$D$3</f>
        <v>0</v>
      </c>
      <c r="X10" s="38">
        <f>'Cena na poramnuvanje'!X10*'Sreden kurs'!$D$3</f>
        <v>0</v>
      </c>
      <c r="Y10" s="38">
        <f>'Cena na poramnuvanje'!Y10*'Sreden kurs'!$D$3</f>
        <v>0</v>
      </c>
      <c r="Z10" s="38">
        <f>'Cena na poramnuvanje'!Z10*'Sreden kurs'!$D$3</f>
        <v>0</v>
      </c>
      <c r="AA10" s="39">
        <f>'Cena na poramnuvanje'!AA10*'Sreden kurs'!$D$3</f>
        <v>0</v>
      </c>
    </row>
    <row r="11" spans="2:27" ht="15.75" thickBot="1" x14ac:dyDescent="0.3">
      <c r="B11" s="18"/>
      <c r="C11" s="19" t="s">
        <v>29</v>
      </c>
      <c r="D11" s="40">
        <f>'Cena na poramnuvanje'!D11*'Sreden kurs'!$D$3</f>
        <v>0</v>
      </c>
      <c r="E11" s="40">
        <f>'Cena na poramnuvanje'!E11*'Sreden kurs'!$D$3</f>
        <v>23598.337500000001</v>
      </c>
      <c r="F11" s="40">
        <f>'Cena na poramnuvanje'!F11*'Sreden kurs'!$D$3</f>
        <v>21951.081000000002</v>
      </c>
      <c r="G11" s="40">
        <f>'Cena na poramnuvanje'!G11*'Sreden kurs'!$D$3</f>
        <v>21350.788649999999</v>
      </c>
      <c r="H11" s="40">
        <f>'Cena na poramnuvanje'!H11*'Sreden kurs'!$D$3</f>
        <v>20573.431650000002</v>
      </c>
      <c r="I11" s="40">
        <f>'Cena na poramnuvanje'!I11*'Sreden kurs'!$D$3</f>
        <v>19822.603500000001</v>
      </c>
      <c r="J11" s="40">
        <f>'Cena na poramnuvanje'!J11*'Sreden kurs'!$D$3</f>
        <v>21640.138200000001</v>
      </c>
      <c r="K11" s="40">
        <f>'Cena na poramnuvanje'!K11*'Sreden kurs'!$D$3</f>
        <v>22632.193799999997</v>
      </c>
      <c r="L11" s="40">
        <f>'Cena na poramnuvanje'!L11*'Sreden kurs'!$D$3</f>
        <v>0</v>
      </c>
      <c r="M11" s="40">
        <f>'Cena na poramnuvanje'!M11*'Sreden kurs'!$D$3</f>
        <v>0</v>
      </c>
      <c r="N11" s="40">
        <f>'Cena na poramnuvanje'!N11*'Sreden kurs'!$D$3</f>
        <v>0</v>
      </c>
      <c r="O11" s="40">
        <f>'Cena na poramnuvanje'!O11*'Sreden kurs'!$D$3</f>
        <v>0</v>
      </c>
      <c r="P11" s="40">
        <f>'Cena na poramnuvanje'!P11*'Sreden kurs'!$D$3</f>
        <v>0</v>
      </c>
      <c r="Q11" s="40">
        <f>'Cena na poramnuvanje'!Q11*'Sreden kurs'!$D$3</f>
        <v>0</v>
      </c>
      <c r="R11" s="40">
        <f>'Cena na poramnuvanje'!R11*'Sreden kurs'!$D$3</f>
        <v>0</v>
      </c>
      <c r="S11" s="40">
        <f>'Cena na poramnuvanje'!S11*'Sreden kurs'!$D$3</f>
        <v>0</v>
      </c>
      <c r="T11" s="40">
        <f>'Cena na poramnuvanje'!T11*'Sreden kurs'!$D$3</f>
        <v>0</v>
      </c>
      <c r="U11" s="40">
        <f>'Cena na poramnuvanje'!U11*'Sreden kurs'!$D$3</f>
        <v>0</v>
      </c>
      <c r="V11" s="40">
        <f>'Cena na poramnuvanje'!V11*'Sreden kurs'!$D$3</f>
        <v>0</v>
      </c>
      <c r="W11" s="40">
        <f>'Cena na poramnuvanje'!W11*'Sreden kurs'!$D$3</f>
        <v>0</v>
      </c>
      <c r="X11" s="40">
        <f>'Cena na poramnuvanje'!X11*'Sreden kurs'!$D$3</f>
        <v>0</v>
      </c>
      <c r="Y11" s="40">
        <f>'Cena na poramnuvanje'!Y11*'Sreden kurs'!$D$3</f>
        <v>0</v>
      </c>
      <c r="Z11" s="40">
        <f>'Cena na poramnuvanje'!Z11*'Sreden kurs'!$D$3</f>
        <v>0</v>
      </c>
      <c r="AA11" s="41">
        <f>'Cena na poramnuvanje'!AA11*'Sreden kurs'!$D$3</f>
        <v>0</v>
      </c>
    </row>
    <row r="12" spans="2:27" ht="15.75" thickTop="1" x14ac:dyDescent="0.25">
      <c r="B12" s="13" t="str">
        <f>'Cena na poramnuvanje'!B12:B15</f>
        <v>03.07.2022</v>
      </c>
      <c r="C12" s="14" t="s">
        <v>26</v>
      </c>
      <c r="D12" s="38">
        <f>'Cena na poramnuvanje'!D12*'Sreden kurs'!$D$4</f>
        <v>0</v>
      </c>
      <c r="E12" s="38">
        <f>'Cena na poramnuvanje'!E12*'Sreden kurs'!$D$4</f>
        <v>0</v>
      </c>
      <c r="F12" s="38">
        <f>'Cena na poramnuvanje'!F12*'Sreden kurs'!$D$4</f>
        <v>0</v>
      </c>
      <c r="G12" s="38">
        <f>'Cena na poramnuvanje'!G12*'Sreden kurs'!$D$4</f>
        <v>0</v>
      </c>
      <c r="H12" s="38">
        <f>'Cena na poramnuvanje'!H12*'Sreden kurs'!$D$4</f>
        <v>0</v>
      </c>
      <c r="I12" s="38">
        <f>'Cena na poramnuvanje'!I12*'Sreden kurs'!$D$4</f>
        <v>0</v>
      </c>
      <c r="J12" s="38">
        <f>'Cena na poramnuvanje'!J12*'Sreden kurs'!$D$4</f>
        <v>0</v>
      </c>
      <c r="K12" s="38">
        <f>'Cena na poramnuvanje'!K12*'Sreden kurs'!$D$4</f>
        <v>0</v>
      </c>
      <c r="L12" s="38">
        <f>'Cena na poramnuvanje'!L12*'Sreden kurs'!$D$4</f>
        <v>0</v>
      </c>
      <c r="M12" s="38">
        <f>'Cena na poramnuvanje'!M12*'Sreden kurs'!$D$4</f>
        <v>0</v>
      </c>
      <c r="N12" s="38">
        <f>'Cena na poramnuvanje'!N12*'Sreden kurs'!$D$4</f>
        <v>0</v>
      </c>
      <c r="O12" s="38">
        <f>'Cena na poramnuvanje'!O12*'Sreden kurs'!$D$4</f>
        <v>0</v>
      </c>
      <c r="P12" s="38">
        <f>'Cena na poramnuvanje'!P12*'Sreden kurs'!$D$4</f>
        <v>0</v>
      </c>
      <c r="Q12" s="38">
        <f>'Cena na poramnuvanje'!Q12*'Sreden kurs'!$D$4</f>
        <v>0</v>
      </c>
      <c r="R12" s="38">
        <f>'Cena na poramnuvanje'!R12*'Sreden kurs'!$D$4</f>
        <v>0</v>
      </c>
      <c r="S12" s="38">
        <f>'Cena na poramnuvanje'!S12*'Sreden kurs'!$D$4</f>
        <v>0</v>
      </c>
      <c r="T12" s="38">
        <f>'Cena na poramnuvanje'!T12*'Sreden kurs'!$D$4</f>
        <v>0</v>
      </c>
      <c r="U12" s="38">
        <f>'Cena na poramnuvanje'!U12*'Sreden kurs'!$D$4</f>
        <v>0</v>
      </c>
      <c r="V12" s="38">
        <f>'Cena na poramnuvanje'!V12*'Sreden kurs'!$D$4</f>
        <v>0</v>
      </c>
      <c r="W12" s="38">
        <f>'Cena na poramnuvanje'!W12*'Sreden kurs'!$D$4</f>
        <v>0</v>
      </c>
      <c r="X12" s="38">
        <f>'Cena na poramnuvanje'!X12*'Sreden kurs'!$D$4</f>
        <v>0</v>
      </c>
      <c r="Y12" s="38">
        <f>'Cena na poramnuvanje'!Y12*'Sreden kurs'!$D$4</f>
        <v>0</v>
      </c>
      <c r="Z12" s="38">
        <f>'Cena na poramnuvanje'!Z12*'Sreden kurs'!$D$4</f>
        <v>0</v>
      </c>
      <c r="AA12" s="39">
        <f>'Cena na poramnuvanje'!AA12*'Sreden kurs'!$D$4</f>
        <v>0</v>
      </c>
    </row>
    <row r="13" spans="2:27" x14ac:dyDescent="0.25">
      <c r="B13" s="17"/>
      <c r="C13" s="14" t="s">
        <v>27</v>
      </c>
      <c r="D13" s="38">
        <f>'Cena na poramnuvanje'!D13*'Sreden kurs'!$D$4</f>
        <v>8331.2927999999993</v>
      </c>
      <c r="E13" s="38">
        <f>'Cena na poramnuvanje'!E13*'Sreden kurs'!$D$4</f>
        <v>0</v>
      </c>
      <c r="F13" s="38">
        <f>'Cena na poramnuvanje'!F13*'Sreden kurs'!$D$4</f>
        <v>0</v>
      </c>
      <c r="G13" s="38">
        <f>'Cena na poramnuvanje'!G13*'Sreden kurs'!$D$4</f>
        <v>0</v>
      </c>
      <c r="H13" s="38">
        <f>'Cena na poramnuvanje'!H13*'Sreden kurs'!$D$4</f>
        <v>0</v>
      </c>
      <c r="I13" s="38">
        <f>'Cena na poramnuvanje'!I13*'Sreden kurs'!$D$4</f>
        <v>0</v>
      </c>
      <c r="J13" s="38">
        <f>'Cena na poramnuvanje'!J13*'Sreden kurs'!$D$4</f>
        <v>0</v>
      </c>
      <c r="K13" s="38">
        <f>'Cena na poramnuvanje'!K13*'Sreden kurs'!$D$4</f>
        <v>0</v>
      </c>
      <c r="L13" s="38">
        <f>'Cena na poramnuvanje'!L13*'Sreden kurs'!$D$4</f>
        <v>5709.2553000000007</v>
      </c>
      <c r="M13" s="38">
        <f>'Cena na poramnuvanje'!M13*'Sreden kurs'!$D$4</f>
        <v>5252.0953499999996</v>
      </c>
      <c r="N13" s="38">
        <f>'Cena na poramnuvanje'!N13*'Sreden kurs'!$D$4</f>
        <v>2448.1163571428574</v>
      </c>
      <c r="O13" s="38">
        <f>'Cena na poramnuvanje'!O13*'Sreden kurs'!$D$4</f>
        <v>2542.0141411399882</v>
      </c>
      <c r="P13" s="38">
        <f>'Cena na poramnuvanje'!P13*'Sreden kurs'!$D$4</f>
        <v>3558.5750880145652</v>
      </c>
      <c r="Q13" s="38">
        <f>'Cena na poramnuvanje'!Q13*'Sreden kurs'!$D$4</f>
        <v>3684.1222252577322</v>
      </c>
      <c r="R13" s="38">
        <f>'Cena na poramnuvanje'!R13*'Sreden kurs'!$D$4</f>
        <v>3415.7171022471907</v>
      </c>
      <c r="S13" s="38">
        <f>'Cena na poramnuvanje'!S13*'Sreden kurs'!$D$4</f>
        <v>6128.16435</v>
      </c>
      <c r="T13" s="38">
        <f>'Cena na poramnuvanje'!T13*'Sreden kurs'!$D$4</f>
        <v>2598.8181038338662</v>
      </c>
      <c r="U13" s="38">
        <f>'Cena na poramnuvanje'!U13*'Sreden kurs'!$D$4</f>
        <v>4114.4395500000001</v>
      </c>
      <c r="V13" s="38">
        <f>'Cena na poramnuvanje'!V13*'Sreden kurs'!$D$4</f>
        <v>5056.5610978850746</v>
      </c>
      <c r="W13" s="38">
        <f>'Cena na poramnuvanje'!W13*'Sreden kurs'!$D$4</f>
        <v>6530.9426533580108</v>
      </c>
      <c r="X13" s="38">
        <f>'Cena na poramnuvanje'!X13*'Sreden kurs'!$D$4</f>
        <v>6598.383265769944</v>
      </c>
      <c r="Y13" s="38">
        <f>'Cena na poramnuvanje'!Y13*'Sreden kurs'!$D$4</f>
        <v>7019.5136979184736</v>
      </c>
      <c r="Z13" s="38">
        <f>'Cena na poramnuvanje'!Z13*'Sreden kurs'!$D$4</f>
        <v>6921.8770602545846</v>
      </c>
      <c r="AA13" s="39">
        <f>'Cena na poramnuvanje'!AA13*'Sreden kurs'!$D$4</f>
        <v>6167.0286238356985</v>
      </c>
    </row>
    <row r="14" spans="2:27" x14ac:dyDescent="0.25">
      <c r="B14" s="17"/>
      <c r="C14" s="14" t="s">
        <v>28</v>
      </c>
      <c r="D14" s="38">
        <f>'Cena na poramnuvanje'!D14*'Sreden kurs'!$D$4</f>
        <v>0</v>
      </c>
      <c r="E14" s="38">
        <f>'Cena na poramnuvanje'!E14*'Sreden kurs'!$D$4</f>
        <v>7478.0509499999998</v>
      </c>
      <c r="F14" s="38">
        <f>'Cena na poramnuvanje'!F14*'Sreden kurs'!$D$4</f>
        <v>6141.1203000000005</v>
      </c>
      <c r="G14" s="38">
        <f>'Cena na poramnuvanje'!G14*'Sreden kurs'!$D$4</f>
        <v>6033.7709999999997</v>
      </c>
      <c r="H14" s="38">
        <f>'Cena na poramnuvanje'!H14*'Sreden kurs'!$D$4</f>
        <v>5725.2960000000003</v>
      </c>
      <c r="I14" s="38">
        <f>'Cena na poramnuvanje'!I14*'Sreden kurs'!$D$4</f>
        <v>5636.4552000000003</v>
      </c>
      <c r="J14" s="38">
        <f>'Cena na poramnuvanje'!J14*'Sreden kurs'!$D$4</f>
        <v>5451.3702000000003</v>
      </c>
      <c r="K14" s="38">
        <f>'Cena na poramnuvanje'!K14*'Sreden kurs'!$D$4</f>
        <v>5932.5911999999998</v>
      </c>
      <c r="L14" s="38">
        <f>'Cena na poramnuvanje'!L14*'Sreden kurs'!$D$4</f>
        <v>0</v>
      </c>
      <c r="M14" s="38">
        <f>'Cena na poramnuvanje'!M14*'Sreden kurs'!$D$4</f>
        <v>0</v>
      </c>
      <c r="N14" s="38">
        <f>'Cena na poramnuvanje'!N14*'Sreden kurs'!$D$4</f>
        <v>0</v>
      </c>
      <c r="O14" s="38">
        <f>'Cena na poramnuvanje'!O14*'Sreden kurs'!$D$4</f>
        <v>0</v>
      </c>
      <c r="P14" s="38">
        <f>'Cena na poramnuvanje'!P14*'Sreden kurs'!$D$4</f>
        <v>0</v>
      </c>
      <c r="Q14" s="38">
        <f>'Cena na poramnuvanje'!Q14*'Sreden kurs'!$D$4</f>
        <v>0</v>
      </c>
      <c r="R14" s="38">
        <f>'Cena na poramnuvanje'!R14*'Sreden kurs'!$D$4</f>
        <v>0</v>
      </c>
      <c r="S14" s="38">
        <f>'Cena na poramnuvanje'!S14*'Sreden kurs'!$D$4</f>
        <v>0</v>
      </c>
      <c r="T14" s="38">
        <f>'Cena na poramnuvanje'!T14*'Sreden kurs'!$D$4</f>
        <v>0</v>
      </c>
      <c r="U14" s="38">
        <f>'Cena na poramnuvanje'!U14*'Sreden kurs'!$D$4</f>
        <v>0</v>
      </c>
      <c r="V14" s="38">
        <f>'Cena na poramnuvanje'!V14*'Sreden kurs'!$D$4</f>
        <v>0</v>
      </c>
      <c r="W14" s="38">
        <f>'Cena na poramnuvanje'!W14*'Sreden kurs'!$D$4</f>
        <v>0</v>
      </c>
      <c r="X14" s="38">
        <f>'Cena na poramnuvanje'!X14*'Sreden kurs'!$D$4</f>
        <v>0</v>
      </c>
      <c r="Y14" s="38">
        <f>'Cena na poramnuvanje'!Y14*'Sreden kurs'!$D$4</f>
        <v>0</v>
      </c>
      <c r="Z14" s="38">
        <f>'Cena na poramnuvanje'!Z14*'Sreden kurs'!$D$4</f>
        <v>0</v>
      </c>
      <c r="AA14" s="39">
        <f>'Cena na poramnuvanje'!AA14*'Sreden kurs'!$D$4</f>
        <v>0</v>
      </c>
    </row>
    <row r="15" spans="2:27" ht="15.75" thickBot="1" x14ac:dyDescent="0.3">
      <c r="B15" s="18"/>
      <c r="C15" s="19" t="s">
        <v>29</v>
      </c>
      <c r="D15" s="40">
        <f>'Cena na poramnuvanje'!D15*'Sreden kurs'!$D$4</f>
        <v>0</v>
      </c>
      <c r="E15" s="40">
        <f>'Cena na poramnuvanje'!E15*'Sreden kurs'!$D$4</f>
        <v>22434.152849999999</v>
      </c>
      <c r="F15" s="40">
        <f>'Cena na poramnuvanje'!F15*'Sreden kurs'!$D$4</f>
        <v>18423.3609</v>
      </c>
      <c r="G15" s="40">
        <f>'Cena na poramnuvanje'!G15*'Sreden kurs'!$D$4</f>
        <v>18101.312999999998</v>
      </c>
      <c r="H15" s="40">
        <f>'Cena na poramnuvanje'!H15*'Sreden kurs'!$D$4</f>
        <v>17175.887999999999</v>
      </c>
      <c r="I15" s="40">
        <f>'Cena na poramnuvanje'!I15*'Sreden kurs'!$D$4</f>
        <v>16908.748650000001</v>
      </c>
      <c r="J15" s="40">
        <f>'Cena na poramnuvanje'!J15*'Sreden kurs'!$D$4</f>
        <v>16353.49365</v>
      </c>
      <c r="K15" s="40">
        <f>'Cena na poramnuvanje'!K15*'Sreden kurs'!$D$4</f>
        <v>17797.156650000001</v>
      </c>
      <c r="L15" s="40">
        <f>'Cena na poramnuvanje'!L15*'Sreden kurs'!$D$4</f>
        <v>0</v>
      </c>
      <c r="M15" s="40">
        <f>'Cena na poramnuvanje'!M15*'Sreden kurs'!$D$4</f>
        <v>0</v>
      </c>
      <c r="N15" s="40">
        <f>'Cena na poramnuvanje'!N15*'Sreden kurs'!$D$4</f>
        <v>0</v>
      </c>
      <c r="O15" s="40">
        <f>'Cena na poramnuvanje'!O15*'Sreden kurs'!$D$4</f>
        <v>0</v>
      </c>
      <c r="P15" s="40">
        <f>'Cena na poramnuvanje'!P15*'Sreden kurs'!$D$4</f>
        <v>0</v>
      </c>
      <c r="Q15" s="40">
        <f>'Cena na poramnuvanje'!Q15*'Sreden kurs'!$D$4</f>
        <v>0</v>
      </c>
      <c r="R15" s="40">
        <f>'Cena na poramnuvanje'!R15*'Sreden kurs'!$D$4</f>
        <v>0</v>
      </c>
      <c r="S15" s="40">
        <f>'Cena na poramnuvanje'!S15*'Sreden kurs'!$D$4</f>
        <v>0</v>
      </c>
      <c r="T15" s="40">
        <f>'Cena na poramnuvanje'!T15*'Sreden kurs'!$D$4</f>
        <v>0</v>
      </c>
      <c r="U15" s="40">
        <f>'Cena na poramnuvanje'!U15*'Sreden kurs'!$D$4</f>
        <v>0</v>
      </c>
      <c r="V15" s="40">
        <f>'Cena na poramnuvanje'!V15*'Sreden kurs'!$D$4</f>
        <v>0</v>
      </c>
      <c r="W15" s="40">
        <f>'Cena na poramnuvanje'!W15*'Sreden kurs'!$D$4</f>
        <v>0</v>
      </c>
      <c r="X15" s="40">
        <f>'Cena na poramnuvanje'!X15*'Sreden kurs'!$D$4</f>
        <v>0</v>
      </c>
      <c r="Y15" s="40">
        <f>'Cena na poramnuvanje'!Y15*'Sreden kurs'!$D$4</f>
        <v>0</v>
      </c>
      <c r="Z15" s="40">
        <f>'Cena na poramnuvanje'!Z15*'Sreden kurs'!$D$4</f>
        <v>0</v>
      </c>
      <c r="AA15" s="41">
        <f>'Cena na poramnuvanje'!AA15*'Sreden kurs'!$D$4</f>
        <v>0</v>
      </c>
    </row>
    <row r="16" spans="2:27" ht="15.75" thickTop="1" x14ac:dyDescent="0.25">
      <c r="B16" s="13" t="str">
        <f>'Cena na poramnuvanje'!B16:B19</f>
        <v>04.07.2022</v>
      </c>
      <c r="C16" s="14" t="s">
        <v>26</v>
      </c>
      <c r="D16" s="38">
        <f>'Cena na poramnuvanje'!D16*'Sreden kurs'!$D$5</f>
        <v>29581.518600000003</v>
      </c>
      <c r="E16" s="38">
        <f>'Cena na poramnuvanje'!E16*'Sreden kurs'!$D$5</f>
        <v>0</v>
      </c>
      <c r="F16" s="38">
        <f>'Cena na poramnuvanje'!F16*'Sreden kurs'!$D$5</f>
        <v>0</v>
      </c>
      <c r="G16" s="38">
        <f>'Cena na poramnuvanje'!G16*'Sreden kurs'!$D$5</f>
        <v>0</v>
      </c>
      <c r="H16" s="38">
        <f>'Cena na poramnuvanje'!H16*'Sreden kurs'!$D$5</f>
        <v>0</v>
      </c>
      <c r="I16" s="38">
        <f>'Cena na poramnuvanje'!I16*'Sreden kurs'!$D$5</f>
        <v>0</v>
      </c>
      <c r="J16" s="38">
        <f>'Cena na poramnuvanje'!J16*'Sreden kurs'!$D$5</f>
        <v>0</v>
      </c>
      <c r="K16" s="38">
        <f>'Cena na poramnuvanje'!K16*'Sreden kurs'!$D$5</f>
        <v>0</v>
      </c>
      <c r="L16" s="38">
        <f>'Cena na poramnuvanje'!L16*'Sreden kurs'!$D$5</f>
        <v>0</v>
      </c>
      <c r="M16" s="38">
        <f>'Cena na poramnuvanje'!M16*'Sreden kurs'!$D$5</f>
        <v>33870.555000000008</v>
      </c>
      <c r="N16" s="38">
        <f>'Cena na poramnuvanje'!N16*'Sreden kurs'!$D$5</f>
        <v>0</v>
      </c>
      <c r="O16" s="38">
        <f>'Cena na poramnuvanje'!O16*'Sreden kurs'!$D$5</f>
        <v>38793.199049999996</v>
      </c>
      <c r="P16" s="38">
        <f>'Cena na poramnuvanje'!P16*'Sreden kurs'!$D$5</f>
        <v>41458.423049999998</v>
      </c>
      <c r="Q16" s="38">
        <f>'Cena na poramnuvanje'!Q16*'Sreden kurs'!$D$5</f>
        <v>36118.158401012872</v>
      </c>
      <c r="R16" s="38">
        <f>'Cena na poramnuvanje'!R16*'Sreden kurs'!$D$5</f>
        <v>39959.851500000004</v>
      </c>
      <c r="S16" s="38">
        <f>'Cena na poramnuvanje'!S16*'Sreden kurs'!$D$5</f>
        <v>45730.184849999998</v>
      </c>
      <c r="T16" s="38">
        <f>'Cena na poramnuvanje'!T16*'Sreden kurs'!$D$5</f>
        <v>46457.568899999998</v>
      </c>
      <c r="U16" s="38">
        <f>'Cena na poramnuvanje'!U16*'Sreden kurs'!$D$5</f>
        <v>46276.802550000008</v>
      </c>
      <c r="V16" s="38">
        <f>'Cena na poramnuvanje'!V16*'Sreden kurs'!$D$5</f>
        <v>41027.791949999999</v>
      </c>
      <c r="W16" s="38">
        <f>'Cena na poramnuvanje'!W16*'Sreden kurs'!$D$5</f>
        <v>0</v>
      </c>
      <c r="X16" s="38">
        <f>'Cena na poramnuvanje'!X16*'Sreden kurs'!$D$5</f>
        <v>0</v>
      </c>
      <c r="Y16" s="38">
        <f>'Cena na poramnuvanje'!Y16*'Sreden kurs'!$D$5</f>
        <v>0</v>
      </c>
      <c r="Z16" s="38">
        <f>'Cena na poramnuvanje'!Z16*'Sreden kurs'!$D$5</f>
        <v>0</v>
      </c>
      <c r="AA16" s="39">
        <f>'Cena na poramnuvanje'!AA16*'Sreden kurs'!$D$5</f>
        <v>34982.298900000002</v>
      </c>
    </row>
    <row r="17" spans="2:27" x14ac:dyDescent="0.25">
      <c r="B17" s="17"/>
      <c r="C17" s="14" t="s">
        <v>27</v>
      </c>
      <c r="D17" s="38">
        <f>'Cena na poramnuvanje'!D17*'Sreden kurs'!$D$5</f>
        <v>0</v>
      </c>
      <c r="E17" s="38">
        <f>'Cena na poramnuvanje'!E17*'Sreden kurs'!$D$5</f>
        <v>0</v>
      </c>
      <c r="F17" s="38">
        <f>'Cena na poramnuvanje'!F17*'Sreden kurs'!$D$5</f>
        <v>0</v>
      </c>
      <c r="G17" s="38">
        <f>'Cena na poramnuvanje'!G17*'Sreden kurs'!$D$5</f>
        <v>0</v>
      </c>
      <c r="H17" s="38">
        <f>'Cena na poramnuvanje'!H17*'Sreden kurs'!$D$5</f>
        <v>0</v>
      </c>
      <c r="I17" s="38">
        <f>'Cena na poramnuvanje'!I17*'Sreden kurs'!$D$5</f>
        <v>0</v>
      </c>
      <c r="J17" s="38">
        <f>'Cena na poramnuvanje'!J17*'Sreden kurs'!$D$5</f>
        <v>0</v>
      </c>
      <c r="K17" s="38">
        <f>'Cena na poramnuvanje'!K17*'Sreden kurs'!$D$5</f>
        <v>0</v>
      </c>
      <c r="L17" s="38">
        <f>'Cena na poramnuvanje'!L17*'Sreden kurs'!$D$5</f>
        <v>11881.840050000001</v>
      </c>
      <c r="M17" s="38">
        <f>'Cena na poramnuvanje'!M17*'Sreden kurs'!$D$5</f>
        <v>0</v>
      </c>
      <c r="N17" s="38">
        <f>'Cena na poramnuvanje'!N17*'Sreden kurs'!$D$5</f>
        <v>11879.372250000002</v>
      </c>
      <c r="O17" s="38">
        <f>'Cena na poramnuvanje'!O17*'Sreden kurs'!$D$5</f>
        <v>0</v>
      </c>
      <c r="P17" s="38">
        <f>'Cena na poramnuvanje'!P17*'Sreden kurs'!$D$5</f>
        <v>0</v>
      </c>
      <c r="Q17" s="38">
        <f>'Cena na poramnuvanje'!Q17*'Sreden kurs'!$D$5</f>
        <v>0</v>
      </c>
      <c r="R17" s="38">
        <f>'Cena na poramnuvanje'!R17*'Sreden kurs'!$D$5</f>
        <v>0</v>
      </c>
      <c r="S17" s="38">
        <f>'Cena na poramnuvanje'!S17*'Sreden kurs'!$D$5</f>
        <v>0</v>
      </c>
      <c r="T17" s="38">
        <f>'Cena na poramnuvanje'!T17*'Sreden kurs'!$D$5</f>
        <v>0</v>
      </c>
      <c r="U17" s="38">
        <f>'Cena na poramnuvanje'!U17*'Sreden kurs'!$D$5</f>
        <v>0</v>
      </c>
      <c r="V17" s="38">
        <f>'Cena na poramnuvanje'!V17*'Sreden kurs'!$D$5</f>
        <v>0</v>
      </c>
      <c r="W17" s="38">
        <f>'Cena na poramnuvanje'!W17*'Sreden kurs'!$D$5</f>
        <v>14144.195700000002</v>
      </c>
      <c r="X17" s="38">
        <f>'Cena na poramnuvanje'!X17*'Sreden kurs'!$D$5</f>
        <v>8934.8671068914973</v>
      </c>
      <c r="Y17" s="38">
        <f>'Cena na poramnuvanje'!Y17*'Sreden kurs'!$D$5</f>
        <v>8275.6182076776167</v>
      </c>
      <c r="Z17" s="38">
        <f>'Cena na poramnuvanje'!Z17*'Sreden kurs'!$D$5</f>
        <v>12595.034250000001</v>
      </c>
      <c r="AA17" s="39">
        <f>'Cena na poramnuvanje'!AA17*'Sreden kurs'!$D$5</f>
        <v>0</v>
      </c>
    </row>
    <row r="18" spans="2:27" x14ac:dyDescent="0.25">
      <c r="B18" s="17"/>
      <c r="C18" s="14" t="s">
        <v>28</v>
      </c>
      <c r="D18" s="38">
        <f>'Cena na poramnuvanje'!D18*'Sreden kurs'!$D$5</f>
        <v>0</v>
      </c>
      <c r="E18" s="38">
        <f>'Cena na poramnuvanje'!E18*'Sreden kurs'!$D$5</f>
        <v>8570.6693999999989</v>
      </c>
      <c r="F18" s="38">
        <f>'Cena na poramnuvanje'!F18*'Sreden kurs'!$D$5</f>
        <v>8214.0722999999998</v>
      </c>
      <c r="G18" s="38">
        <f>'Cena na poramnuvanje'!G18*'Sreden kurs'!$D$5</f>
        <v>7847.6040000000003</v>
      </c>
      <c r="H18" s="38">
        <f>'Cena na poramnuvanje'!H18*'Sreden kurs'!$D$5</f>
        <v>7951.8685499999992</v>
      </c>
      <c r="I18" s="38">
        <f>'Cena na poramnuvanje'!I18*'Sreden kurs'!$D$5</f>
        <v>9329.5179000000007</v>
      </c>
      <c r="J18" s="38">
        <f>'Cena na poramnuvanje'!J18*'Sreden kurs'!$D$5</f>
        <v>11163.0933</v>
      </c>
      <c r="K18" s="38">
        <f>'Cena na poramnuvanje'!K18*'Sreden kurs'!$D$5</f>
        <v>11598.66</v>
      </c>
      <c r="L18" s="38">
        <f>'Cena na poramnuvanje'!L18*'Sreden kurs'!$D$5</f>
        <v>0</v>
      </c>
      <c r="M18" s="38">
        <f>'Cena na poramnuvanje'!M18*'Sreden kurs'!$D$5</f>
        <v>0</v>
      </c>
      <c r="N18" s="38">
        <f>'Cena na poramnuvanje'!N18*'Sreden kurs'!$D$5</f>
        <v>0</v>
      </c>
      <c r="O18" s="38">
        <f>'Cena na poramnuvanje'!O18*'Sreden kurs'!$D$5</f>
        <v>0</v>
      </c>
      <c r="P18" s="38">
        <f>'Cena na poramnuvanje'!P18*'Sreden kurs'!$D$5</f>
        <v>0</v>
      </c>
      <c r="Q18" s="38">
        <f>'Cena na poramnuvanje'!Q18*'Sreden kurs'!$D$5</f>
        <v>0</v>
      </c>
      <c r="R18" s="38">
        <f>'Cena na poramnuvanje'!R18*'Sreden kurs'!$D$5</f>
        <v>0</v>
      </c>
      <c r="S18" s="38">
        <f>'Cena na poramnuvanje'!S18*'Sreden kurs'!$D$5</f>
        <v>0</v>
      </c>
      <c r="T18" s="38">
        <f>'Cena na poramnuvanje'!T18*'Sreden kurs'!$D$5</f>
        <v>0</v>
      </c>
      <c r="U18" s="38">
        <f>'Cena na poramnuvanje'!U18*'Sreden kurs'!$D$5</f>
        <v>0</v>
      </c>
      <c r="V18" s="38">
        <f>'Cena na poramnuvanje'!V18*'Sreden kurs'!$D$5</f>
        <v>0</v>
      </c>
      <c r="W18" s="38">
        <f>'Cena na poramnuvanje'!W18*'Sreden kurs'!$D$5</f>
        <v>0</v>
      </c>
      <c r="X18" s="38">
        <f>'Cena na poramnuvanje'!X18*'Sreden kurs'!$D$5</f>
        <v>0</v>
      </c>
      <c r="Y18" s="38">
        <f>'Cena na poramnuvanje'!Y18*'Sreden kurs'!$D$5</f>
        <v>0</v>
      </c>
      <c r="Z18" s="38">
        <f>'Cena na poramnuvanje'!Z18*'Sreden kurs'!$D$5</f>
        <v>0</v>
      </c>
      <c r="AA18" s="39">
        <f>'Cena na poramnuvanje'!AA18*'Sreden kurs'!$D$5</f>
        <v>0</v>
      </c>
    </row>
    <row r="19" spans="2:27" ht="15.75" thickBot="1" x14ac:dyDescent="0.3">
      <c r="B19" s="18"/>
      <c r="C19" s="19" t="s">
        <v>29</v>
      </c>
      <c r="D19" s="40">
        <f>'Cena na poramnuvanje'!D19*'Sreden kurs'!$D$5</f>
        <v>0</v>
      </c>
      <c r="E19" s="40">
        <f>'Cena na poramnuvanje'!E19*'Sreden kurs'!$D$5</f>
        <v>25711.391250000001</v>
      </c>
      <c r="F19" s="40">
        <f>'Cena na poramnuvanje'!F19*'Sreden kurs'!$D$5</f>
        <v>24642.216899999999</v>
      </c>
      <c r="G19" s="40">
        <f>'Cena na poramnuvanje'!G19*'Sreden kurs'!$D$5</f>
        <v>23542.195049999998</v>
      </c>
      <c r="H19" s="40">
        <f>'Cena na poramnuvanje'!H19*'Sreden kurs'!$D$5</f>
        <v>23855.605650000001</v>
      </c>
      <c r="I19" s="40">
        <f>'Cena na poramnuvanje'!I19*'Sreden kurs'!$D$5</f>
        <v>27988.5537</v>
      </c>
      <c r="J19" s="40">
        <f>'Cena na poramnuvanje'!J19*'Sreden kurs'!$D$5</f>
        <v>33489.279900000001</v>
      </c>
      <c r="K19" s="40">
        <f>'Cena na poramnuvanje'!K19*'Sreden kurs'!$D$5</f>
        <v>34795.980000000003</v>
      </c>
      <c r="L19" s="40">
        <f>'Cena na poramnuvanje'!L19*'Sreden kurs'!$D$5</f>
        <v>0</v>
      </c>
      <c r="M19" s="40">
        <f>'Cena na poramnuvanje'!M19*'Sreden kurs'!$D$5</f>
        <v>0</v>
      </c>
      <c r="N19" s="40">
        <f>'Cena na poramnuvanje'!N19*'Sreden kurs'!$D$5</f>
        <v>0</v>
      </c>
      <c r="O19" s="40">
        <f>'Cena na poramnuvanje'!O19*'Sreden kurs'!$D$5</f>
        <v>0</v>
      </c>
      <c r="P19" s="40">
        <f>'Cena na poramnuvanje'!P19*'Sreden kurs'!$D$5</f>
        <v>0</v>
      </c>
      <c r="Q19" s="40">
        <f>'Cena na poramnuvanje'!Q19*'Sreden kurs'!$D$5</f>
        <v>0</v>
      </c>
      <c r="R19" s="40">
        <f>'Cena na poramnuvanje'!R19*'Sreden kurs'!$D$5</f>
        <v>0</v>
      </c>
      <c r="S19" s="40">
        <f>'Cena na poramnuvanje'!S19*'Sreden kurs'!$D$5</f>
        <v>0</v>
      </c>
      <c r="T19" s="40">
        <f>'Cena na poramnuvanje'!T19*'Sreden kurs'!$D$5</f>
        <v>0</v>
      </c>
      <c r="U19" s="40">
        <f>'Cena na poramnuvanje'!U19*'Sreden kurs'!$D$5</f>
        <v>0</v>
      </c>
      <c r="V19" s="40">
        <f>'Cena na poramnuvanje'!V19*'Sreden kurs'!$D$5</f>
        <v>0</v>
      </c>
      <c r="W19" s="40">
        <f>'Cena na poramnuvanje'!W19*'Sreden kurs'!$D$5</f>
        <v>0</v>
      </c>
      <c r="X19" s="40">
        <f>'Cena na poramnuvanje'!X19*'Sreden kurs'!$D$5</f>
        <v>0</v>
      </c>
      <c r="Y19" s="40">
        <f>'Cena na poramnuvanje'!Y19*'Sreden kurs'!$D$5</f>
        <v>0</v>
      </c>
      <c r="Z19" s="40">
        <f>'Cena na poramnuvanje'!Z19*'Sreden kurs'!$D$5</f>
        <v>0</v>
      </c>
      <c r="AA19" s="41">
        <f>'Cena na poramnuvanje'!AA19*'Sreden kurs'!$D$5</f>
        <v>0</v>
      </c>
    </row>
    <row r="20" spans="2:27" ht="15.75" thickTop="1" x14ac:dyDescent="0.25">
      <c r="B20" s="13" t="str">
        <f>'Cena na poramnuvanje'!B20:B23</f>
        <v>05.07.2022</v>
      </c>
      <c r="C20" s="14" t="s">
        <v>26</v>
      </c>
      <c r="D20" s="38">
        <f>'Cena na poramnuvanje'!D20*'Sreden kurs'!$D$6</f>
        <v>33311.598300000005</v>
      </c>
      <c r="E20" s="38">
        <f>'Cena na poramnuvanje'!E20*'Sreden kurs'!$D$6</f>
        <v>0</v>
      </c>
      <c r="F20" s="38">
        <f>'Cena na poramnuvanje'!F20*'Sreden kurs'!$D$6</f>
        <v>0</v>
      </c>
      <c r="G20" s="38">
        <f>'Cena na poramnuvanje'!G20*'Sreden kurs'!$D$6</f>
        <v>0</v>
      </c>
      <c r="H20" s="38">
        <f>'Cena na poramnuvanje'!H20*'Sreden kurs'!$D$6</f>
        <v>0</v>
      </c>
      <c r="I20" s="38">
        <f>'Cena na poramnuvanje'!I20*'Sreden kurs'!$D$6</f>
        <v>0</v>
      </c>
      <c r="J20" s="38">
        <f>'Cena na poramnuvanje'!J20*'Sreden kurs'!$D$6</f>
        <v>0</v>
      </c>
      <c r="K20" s="38">
        <f>'Cena na poramnuvanje'!K20*'Sreden kurs'!$D$6</f>
        <v>0</v>
      </c>
      <c r="L20" s="38">
        <f>'Cena na poramnuvanje'!L20*'Sreden kurs'!$D$6</f>
        <v>38640.195449999999</v>
      </c>
      <c r="M20" s="38">
        <f>'Cena na poramnuvanje'!M20*'Sreden kurs'!$D$6</f>
        <v>33072.221699999995</v>
      </c>
      <c r="N20" s="38">
        <f>'Cena na poramnuvanje'!N20*'Sreden kurs'!$D$6</f>
        <v>28018.167300000001</v>
      </c>
      <c r="O20" s="38">
        <f>'Cena na poramnuvanje'!O20*'Sreden kurs'!$D$6</f>
        <v>28760.35815</v>
      </c>
      <c r="P20" s="38">
        <f>'Cena na poramnuvanje'!P20*'Sreden kurs'!$D$6</f>
        <v>24728.178599999999</v>
      </c>
      <c r="Q20" s="38">
        <f>'Cena na poramnuvanje'!Q20*'Sreden kurs'!$D$6</f>
        <v>28512.344250000002</v>
      </c>
      <c r="R20" s="38">
        <f>'Cena na poramnuvanje'!R20*'Sreden kurs'!$D$6</f>
        <v>28467.685836993543</v>
      </c>
      <c r="S20" s="38">
        <f>'Cena na poramnuvanje'!S20*'Sreden kurs'!$D$6</f>
        <v>38828.365200000007</v>
      </c>
      <c r="T20" s="38">
        <f>'Cena na poramnuvanje'!T20*'Sreden kurs'!$D$6</f>
        <v>38410.690050000012</v>
      </c>
      <c r="U20" s="38">
        <f>'Cena na poramnuvanje'!U20*'Sreden kurs'!$D$6</f>
        <v>35730.573441301269</v>
      </c>
      <c r="V20" s="38">
        <f>'Cena na poramnuvanje'!V20*'Sreden kurs'!$D$6</f>
        <v>0</v>
      </c>
      <c r="W20" s="38">
        <f>'Cena na poramnuvanje'!W20*'Sreden kurs'!$D$6</f>
        <v>0</v>
      </c>
      <c r="X20" s="38">
        <f>'Cena na poramnuvanje'!X20*'Sreden kurs'!$D$6</f>
        <v>0</v>
      </c>
      <c r="Y20" s="38">
        <f>'Cena na poramnuvanje'!Y20*'Sreden kurs'!$D$6</f>
        <v>0</v>
      </c>
      <c r="Z20" s="38">
        <f>'Cena na poramnuvanje'!Z20*'Sreden kurs'!$D$6</f>
        <v>0</v>
      </c>
      <c r="AA20" s="39">
        <f>'Cena na poramnuvanje'!AA20*'Sreden kurs'!$D$6</f>
        <v>0</v>
      </c>
    </row>
    <row r="21" spans="2:27" x14ac:dyDescent="0.25">
      <c r="B21" s="17"/>
      <c r="C21" s="14" t="s">
        <v>27</v>
      </c>
      <c r="D21" s="38">
        <f>'Cena na poramnuvanje'!D21*'Sreden kurs'!$D$6</f>
        <v>0</v>
      </c>
      <c r="E21" s="38">
        <f>'Cena na poramnuvanje'!E21*'Sreden kurs'!$D$6</f>
        <v>0</v>
      </c>
      <c r="F21" s="38">
        <f>'Cena na poramnuvanje'!F21*'Sreden kurs'!$D$6</f>
        <v>0</v>
      </c>
      <c r="G21" s="38">
        <f>'Cena na poramnuvanje'!G21*'Sreden kurs'!$D$6</f>
        <v>0</v>
      </c>
      <c r="H21" s="38">
        <f>'Cena na poramnuvanje'!H21*'Sreden kurs'!$D$6</f>
        <v>0</v>
      </c>
      <c r="I21" s="38">
        <f>'Cena na poramnuvanje'!I21*'Sreden kurs'!$D$6</f>
        <v>0</v>
      </c>
      <c r="J21" s="38">
        <f>'Cena na poramnuvanje'!J21*'Sreden kurs'!$D$6</f>
        <v>0</v>
      </c>
      <c r="K21" s="38">
        <f>'Cena na poramnuvanje'!K21*'Sreden kurs'!$D$6</f>
        <v>12727.6785</v>
      </c>
      <c r="L21" s="38">
        <f>'Cena na poramnuvanje'!L21*'Sreden kurs'!$D$6</f>
        <v>0</v>
      </c>
      <c r="M21" s="38">
        <f>'Cena na poramnuvanje'!M21*'Sreden kurs'!$D$6</f>
        <v>0</v>
      </c>
      <c r="N21" s="38">
        <f>'Cena na poramnuvanje'!N21*'Sreden kurs'!$D$6</f>
        <v>0</v>
      </c>
      <c r="O21" s="38">
        <f>'Cena na poramnuvanje'!O21*'Sreden kurs'!$D$6</f>
        <v>0</v>
      </c>
      <c r="P21" s="38">
        <f>'Cena na poramnuvanje'!P21*'Sreden kurs'!$D$6</f>
        <v>0</v>
      </c>
      <c r="Q21" s="38">
        <f>'Cena na poramnuvanje'!Q21*'Sreden kurs'!$D$6</f>
        <v>0</v>
      </c>
      <c r="R21" s="38">
        <f>'Cena na poramnuvanje'!R21*'Sreden kurs'!$D$6</f>
        <v>0</v>
      </c>
      <c r="S21" s="38">
        <f>'Cena na poramnuvanje'!S21*'Sreden kurs'!$D$6</f>
        <v>0</v>
      </c>
      <c r="T21" s="38">
        <f>'Cena na poramnuvanje'!T21*'Sreden kurs'!$D$6</f>
        <v>0</v>
      </c>
      <c r="U21" s="38">
        <f>'Cena na poramnuvanje'!U21*'Sreden kurs'!$D$6</f>
        <v>0</v>
      </c>
      <c r="V21" s="38">
        <f>'Cena na poramnuvanje'!V21*'Sreden kurs'!$D$6</f>
        <v>11223.76119204681</v>
      </c>
      <c r="W21" s="38">
        <f>'Cena na poramnuvanje'!W21*'Sreden kurs'!$D$6</f>
        <v>9608.5939146904966</v>
      </c>
      <c r="X21" s="38">
        <f>'Cena na poramnuvanje'!X21*'Sreden kurs'!$D$6</f>
        <v>9561.0164178492232</v>
      </c>
      <c r="Y21" s="38">
        <f>'Cena na poramnuvanje'!Y21*'Sreden kurs'!$D$6</f>
        <v>8955.3062479591845</v>
      </c>
      <c r="Z21" s="38">
        <f>'Cena na poramnuvanje'!Z21*'Sreden kurs'!$D$6</f>
        <v>8994.894100882826</v>
      </c>
      <c r="AA21" s="39">
        <f>'Cena na poramnuvanje'!AA21*'Sreden kurs'!$D$6</f>
        <v>8054.9581979508202</v>
      </c>
    </row>
    <row r="22" spans="2:27" x14ac:dyDescent="0.25">
      <c r="B22" s="17"/>
      <c r="C22" s="14" t="s">
        <v>28</v>
      </c>
      <c r="D22" s="38">
        <f>'Cena na poramnuvanje'!D22*'Sreden kurs'!$D$6</f>
        <v>0</v>
      </c>
      <c r="E22" s="38">
        <f>'Cena na poramnuvanje'!E22*'Sreden kurs'!$D$6</f>
        <v>9788.5286999999989</v>
      </c>
      <c r="F22" s="38">
        <f>'Cena na poramnuvanje'!F22*'Sreden kurs'!$D$6</f>
        <v>9476.351999999999</v>
      </c>
      <c r="G22" s="38">
        <f>'Cena na poramnuvanje'!G22*'Sreden kurs'!$D$6</f>
        <v>9203.0431499999995</v>
      </c>
      <c r="H22" s="38">
        <f>'Cena na poramnuvanje'!H22*'Sreden kurs'!$D$6</f>
        <v>9216.6160499999987</v>
      </c>
      <c r="I22" s="38">
        <f>'Cena na poramnuvanje'!I22*'Sreden kurs'!$D$6</f>
        <v>10019.88495</v>
      </c>
      <c r="J22" s="38">
        <f>'Cena na poramnuvanje'!J22*'Sreden kurs'!$D$6</f>
        <v>11736.856800000001</v>
      </c>
      <c r="K22" s="38">
        <f>'Cena na poramnuvanje'!K22*'Sreden kurs'!$D$6</f>
        <v>0</v>
      </c>
      <c r="L22" s="38">
        <f>'Cena na poramnuvanje'!L22*'Sreden kurs'!$D$6</f>
        <v>0</v>
      </c>
      <c r="M22" s="38">
        <f>'Cena na poramnuvanje'!M22*'Sreden kurs'!$D$6</f>
        <v>0</v>
      </c>
      <c r="N22" s="38">
        <f>'Cena na poramnuvanje'!N22*'Sreden kurs'!$D$6</f>
        <v>0</v>
      </c>
      <c r="O22" s="38">
        <f>'Cena na poramnuvanje'!O22*'Sreden kurs'!$D$6</f>
        <v>0</v>
      </c>
      <c r="P22" s="38">
        <f>'Cena na poramnuvanje'!P22*'Sreden kurs'!$D$6</f>
        <v>0</v>
      </c>
      <c r="Q22" s="38">
        <f>'Cena na poramnuvanje'!Q22*'Sreden kurs'!$D$6</f>
        <v>0</v>
      </c>
      <c r="R22" s="38">
        <f>'Cena na poramnuvanje'!R22*'Sreden kurs'!$D$6</f>
        <v>0</v>
      </c>
      <c r="S22" s="38">
        <f>'Cena na poramnuvanje'!S22*'Sreden kurs'!$D$6</f>
        <v>0</v>
      </c>
      <c r="T22" s="38">
        <f>'Cena na poramnuvanje'!T22*'Sreden kurs'!$D$6</f>
        <v>0</v>
      </c>
      <c r="U22" s="38">
        <f>'Cena na poramnuvanje'!U22*'Sreden kurs'!$D$6</f>
        <v>0</v>
      </c>
      <c r="V22" s="38">
        <f>'Cena na poramnuvanje'!V22*'Sreden kurs'!$D$6</f>
        <v>0</v>
      </c>
      <c r="W22" s="38">
        <f>'Cena na poramnuvanje'!W22*'Sreden kurs'!$D$6</f>
        <v>0</v>
      </c>
      <c r="X22" s="38">
        <f>'Cena na poramnuvanje'!X22*'Sreden kurs'!$D$6</f>
        <v>0</v>
      </c>
      <c r="Y22" s="38">
        <f>'Cena na poramnuvanje'!Y22*'Sreden kurs'!$D$6</f>
        <v>0</v>
      </c>
      <c r="Z22" s="38">
        <f>'Cena na poramnuvanje'!Z22*'Sreden kurs'!$D$6</f>
        <v>0</v>
      </c>
      <c r="AA22" s="39">
        <f>'Cena na poramnuvanje'!AA22*'Sreden kurs'!$D$6</f>
        <v>0</v>
      </c>
    </row>
    <row r="23" spans="2:27" ht="15.75" thickBot="1" x14ac:dyDescent="0.3">
      <c r="B23" s="18"/>
      <c r="C23" s="19" t="s">
        <v>29</v>
      </c>
      <c r="D23" s="40">
        <f>'Cena na poramnuvanje'!D23*'Sreden kurs'!$D$6</f>
        <v>0</v>
      </c>
      <c r="E23" s="40">
        <f>'Cena na poramnuvanje'!E23*'Sreden kurs'!$D$6</f>
        <v>29364.969150000001</v>
      </c>
      <c r="F23" s="40">
        <f>'Cena na poramnuvanje'!F23*'Sreden kurs'!$D$6</f>
        <v>28428.439050000001</v>
      </c>
      <c r="G23" s="40">
        <f>'Cena na poramnuvanje'!G23*'Sreden kurs'!$D$6</f>
        <v>27609.12945</v>
      </c>
      <c r="H23" s="40">
        <f>'Cena na poramnuvanje'!H23*'Sreden kurs'!$D$6</f>
        <v>27649.231200000002</v>
      </c>
      <c r="I23" s="40">
        <f>'Cena na poramnuvanje'!I23*'Sreden kurs'!$D$6</f>
        <v>30059.654850000003</v>
      </c>
      <c r="J23" s="40">
        <f>'Cena na poramnuvanje'!J23*'Sreden kurs'!$D$6</f>
        <v>35209.953450000001</v>
      </c>
      <c r="K23" s="40">
        <f>'Cena na poramnuvanje'!K23*'Sreden kurs'!$D$6</f>
        <v>0</v>
      </c>
      <c r="L23" s="40">
        <f>'Cena na poramnuvanje'!L23*'Sreden kurs'!$D$6</f>
        <v>0</v>
      </c>
      <c r="M23" s="40">
        <f>'Cena na poramnuvanje'!M23*'Sreden kurs'!$D$6</f>
        <v>0</v>
      </c>
      <c r="N23" s="40">
        <f>'Cena na poramnuvanje'!N23*'Sreden kurs'!$D$6</f>
        <v>0</v>
      </c>
      <c r="O23" s="40">
        <f>'Cena na poramnuvanje'!O23*'Sreden kurs'!$D$6</f>
        <v>0</v>
      </c>
      <c r="P23" s="40">
        <f>'Cena na poramnuvanje'!P23*'Sreden kurs'!$D$6</f>
        <v>0</v>
      </c>
      <c r="Q23" s="40">
        <f>'Cena na poramnuvanje'!Q23*'Sreden kurs'!$D$6</f>
        <v>0</v>
      </c>
      <c r="R23" s="40">
        <f>'Cena na poramnuvanje'!R23*'Sreden kurs'!$D$6</f>
        <v>0</v>
      </c>
      <c r="S23" s="40">
        <f>'Cena na poramnuvanje'!S23*'Sreden kurs'!$D$6</f>
        <v>0</v>
      </c>
      <c r="T23" s="40">
        <f>'Cena na poramnuvanje'!T23*'Sreden kurs'!$D$6</f>
        <v>0</v>
      </c>
      <c r="U23" s="40">
        <f>'Cena na poramnuvanje'!U23*'Sreden kurs'!$D$6</f>
        <v>0</v>
      </c>
      <c r="V23" s="40">
        <f>'Cena na poramnuvanje'!V23*'Sreden kurs'!$D$6</f>
        <v>0</v>
      </c>
      <c r="W23" s="40">
        <f>'Cena na poramnuvanje'!W23*'Sreden kurs'!$D$6</f>
        <v>0</v>
      </c>
      <c r="X23" s="40">
        <f>'Cena na poramnuvanje'!X23*'Sreden kurs'!$D$6</f>
        <v>0</v>
      </c>
      <c r="Y23" s="40">
        <f>'Cena na poramnuvanje'!Y23*'Sreden kurs'!$D$6</f>
        <v>0</v>
      </c>
      <c r="Z23" s="40">
        <f>'Cena na poramnuvanje'!Z23*'Sreden kurs'!$D$6</f>
        <v>0</v>
      </c>
      <c r="AA23" s="41">
        <f>'Cena na poramnuvanje'!AA23*'Sreden kurs'!$D$6</f>
        <v>0</v>
      </c>
    </row>
    <row r="24" spans="2:27" ht="15.75" thickTop="1" x14ac:dyDescent="0.25">
      <c r="B24" s="13" t="str">
        <f>'Cena na poramnuvanje'!B24:B27</f>
        <v>06.07.2022</v>
      </c>
      <c r="C24" s="14" t="s">
        <v>26</v>
      </c>
      <c r="D24" s="38">
        <f>'Cena na poramnuvanje'!D24*'Sreden kurs'!$D$7</f>
        <v>0</v>
      </c>
      <c r="E24" s="38">
        <f>'Cena na poramnuvanje'!E24*'Sreden kurs'!$D$7</f>
        <v>0</v>
      </c>
      <c r="F24" s="38">
        <f>'Cena na poramnuvanje'!F24*'Sreden kurs'!$D$7</f>
        <v>0</v>
      </c>
      <c r="G24" s="38">
        <f>'Cena na poramnuvanje'!G24*'Sreden kurs'!$D$7</f>
        <v>0</v>
      </c>
      <c r="H24" s="38">
        <f>'Cena na poramnuvanje'!H24*'Sreden kurs'!$D$7</f>
        <v>0</v>
      </c>
      <c r="I24" s="38">
        <f>'Cena na poramnuvanje'!I24*'Sreden kurs'!$D$7</f>
        <v>0</v>
      </c>
      <c r="J24" s="38">
        <f>'Cena na poramnuvanje'!J24*'Sreden kurs'!$D$7</f>
        <v>0</v>
      </c>
      <c r="K24" s="38">
        <f>'Cena na poramnuvanje'!K24*'Sreden kurs'!$D$7</f>
        <v>0</v>
      </c>
      <c r="L24" s="38">
        <f>'Cena na poramnuvanje'!L24*'Sreden kurs'!$D$7</f>
        <v>0</v>
      </c>
      <c r="M24" s="38">
        <f>'Cena na poramnuvanje'!M24*'Sreden kurs'!$D$7</f>
        <v>0</v>
      </c>
      <c r="N24" s="38">
        <f>'Cena na poramnuvanje'!N24*'Sreden kurs'!$D$7</f>
        <v>0</v>
      </c>
      <c r="O24" s="38">
        <f>'Cena na poramnuvanje'!O24*'Sreden kurs'!$D$7</f>
        <v>0</v>
      </c>
      <c r="P24" s="38">
        <f>'Cena na poramnuvanje'!P24*'Sreden kurs'!$D$7</f>
        <v>0</v>
      </c>
      <c r="Q24" s="38">
        <f>'Cena na poramnuvanje'!Q24*'Sreden kurs'!$D$7</f>
        <v>0</v>
      </c>
      <c r="R24" s="38">
        <f>'Cena na poramnuvanje'!R24*'Sreden kurs'!$D$7</f>
        <v>0</v>
      </c>
      <c r="S24" s="38">
        <f>'Cena na poramnuvanje'!S24*'Sreden kurs'!$D$7</f>
        <v>0</v>
      </c>
      <c r="T24" s="38">
        <f>'Cena na poramnuvanje'!T24*'Sreden kurs'!$D$7</f>
        <v>0</v>
      </c>
      <c r="U24" s="38">
        <f>'Cena na poramnuvanje'!U24*'Sreden kurs'!$D$7</f>
        <v>0</v>
      </c>
      <c r="V24" s="38">
        <f>'Cena na poramnuvanje'!V24*'Sreden kurs'!$D$7</f>
        <v>0</v>
      </c>
      <c r="W24" s="38">
        <f>'Cena na poramnuvanje'!W24*'Sreden kurs'!$D$7</f>
        <v>0</v>
      </c>
      <c r="X24" s="38">
        <f>'Cena na poramnuvanje'!X24*'Sreden kurs'!$D$7</f>
        <v>0</v>
      </c>
      <c r="Y24" s="38">
        <f>'Cena na poramnuvanje'!Y24*'Sreden kurs'!$D$7</f>
        <v>0</v>
      </c>
      <c r="Z24" s="38">
        <f>'Cena na poramnuvanje'!Z24*'Sreden kurs'!$D$7</f>
        <v>0</v>
      </c>
      <c r="AA24" s="39">
        <f>'Cena na poramnuvanje'!AA24*'Sreden kurs'!$D$7</f>
        <v>0</v>
      </c>
    </row>
    <row r="25" spans="2:27" x14ac:dyDescent="0.25">
      <c r="B25" s="17"/>
      <c r="C25" s="14" t="s">
        <v>27</v>
      </c>
      <c r="D25" s="38">
        <f>'Cena na poramnuvanje'!D25*'Sreden kurs'!$D$7</f>
        <v>10832.309109999998</v>
      </c>
      <c r="E25" s="38">
        <f>'Cena na poramnuvanje'!E25*'Sreden kurs'!$D$7</f>
        <v>0</v>
      </c>
      <c r="F25" s="38">
        <f>'Cena na poramnuvanje'!F25*'Sreden kurs'!$D$7</f>
        <v>0</v>
      </c>
      <c r="G25" s="38">
        <f>'Cena na poramnuvanje'!G25*'Sreden kurs'!$D$7</f>
        <v>0</v>
      </c>
      <c r="H25" s="38">
        <f>'Cena na poramnuvanje'!H25*'Sreden kurs'!$D$7</f>
        <v>0</v>
      </c>
      <c r="I25" s="38">
        <f>'Cena na poramnuvanje'!I25*'Sreden kurs'!$D$7</f>
        <v>0</v>
      </c>
      <c r="J25" s="38">
        <f>'Cena na poramnuvanje'!J25*'Sreden kurs'!$D$7</f>
        <v>0</v>
      </c>
      <c r="K25" s="38">
        <f>'Cena na poramnuvanje'!K25*'Sreden kurs'!$D$7</f>
        <v>12758.943484999998</v>
      </c>
      <c r="L25" s="38">
        <f>'Cena na poramnuvanje'!L25*'Sreden kurs'!$D$7</f>
        <v>12348.955690000001</v>
      </c>
      <c r="M25" s="38">
        <f>'Cena na poramnuvanje'!M25*'Sreden kurs'!$D$7</f>
        <v>12012.950655000001</v>
      </c>
      <c r="N25" s="38">
        <f>'Cena na poramnuvanje'!N25*'Sreden kurs'!$D$7</f>
        <v>10247.845305999997</v>
      </c>
      <c r="O25" s="38">
        <f>'Cena na poramnuvanje'!O25*'Sreden kurs'!$D$7</f>
        <v>6447.1619422467065</v>
      </c>
      <c r="P25" s="38">
        <f>'Cena na poramnuvanje'!P25*'Sreden kurs'!$D$7</f>
        <v>7884.238080018541</v>
      </c>
      <c r="Q25" s="38">
        <f>'Cena na poramnuvanje'!Q25*'Sreden kurs'!$D$7</f>
        <v>7536.6988327255322</v>
      </c>
      <c r="R25" s="38">
        <f>'Cena na poramnuvanje'!R25*'Sreden kurs'!$D$7</f>
        <v>7417.8409143944618</v>
      </c>
      <c r="S25" s="38">
        <f>'Cena na poramnuvanje'!S25*'Sreden kurs'!$D$7</f>
        <v>7584.573123011588</v>
      </c>
      <c r="T25" s="38">
        <f>'Cena na poramnuvanje'!T25*'Sreden kurs'!$D$7</f>
        <v>7468.570120972563</v>
      </c>
      <c r="U25" s="38">
        <f>'Cena na poramnuvanje'!U25*'Sreden kurs'!$D$7</f>
        <v>7610.9764349999996</v>
      </c>
      <c r="V25" s="38">
        <f>'Cena na poramnuvanje'!V25*'Sreden kurs'!$D$7</f>
        <v>8342.0620285016757</v>
      </c>
      <c r="W25" s="38">
        <f>'Cena na poramnuvanje'!W25*'Sreden kurs'!$D$7</f>
        <v>9104.2736732122976</v>
      </c>
      <c r="X25" s="38">
        <f>'Cena na poramnuvanje'!X25*'Sreden kurs'!$D$7</f>
        <v>8368.2517031815205</v>
      </c>
      <c r="Y25" s="38">
        <f>'Cena na poramnuvanje'!Y25*'Sreden kurs'!$D$7</f>
        <v>8878.3675357621778</v>
      </c>
      <c r="Z25" s="38">
        <f>'Cena na poramnuvanje'!Z25*'Sreden kurs'!$D$7</f>
        <v>8992.6855533992421</v>
      </c>
      <c r="AA25" s="39">
        <f>'Cena na poramnuvanje'!AA25*'Sreden kurs'!$D$7</f>
        <v>8522.8596438886307</v>
      </c>
    </row>
    <row r="26" spans="2:27" x14ac:dyDescent="0.25">
      <c r="B26" s="17"/>
      <c r="C26" s="14" t="s">
        <v>28</v>
      </c>
      <c r="D26" s="38">
        <f>'Cena na poramnuvanje'!D26*'Sreden kurs'!$D$7</f>
        <v>0</v>
      </c>
      <c r="E26" s="38">
        <f>'Cena na poramnuvanje'!E26*'Sreden kurs'!$D$7</f>
        <v>9406.2914109999983</v>
      </c>
      <c r="F26" s="38">
        <f>'Cena na poramnuvanje'!F26*'Sreden kurs'!$D$7</f>
        <v>8675.0951330000007</v>
      </c>
      <c r="G26" s="38">
        <f>'Cena na poramnuvanje'!G26*'Sreden kurs'!$D$7</f>
        <v>8620.8411090000009</v>
      </c>
      <c r="H26" s="38">
        <f>'Cena na poramnuvanje'!H26*'Sreden kurs'!$D$7</f>
        <v>9236.1310629999989</v>
      </c>
      <c r="I26" s="38">
        <f>'Cena na poramnuvanje'!I26*'Sreden kurs'!$D$7</f>
        <v>9950.6812200000004</v>
      </c>
      <c r="J26" s="38">
        <f>'Cena na poramnuvanje'!J26*'Sreden kurs'!$D$7</f>
        <v>12017.266315999999</v>
      </c>
      <c r="K26" s="38">
        <f>'Cena na poramnuvanje'!K26*'Sreden kurs'!$D$7</f>
        <v>0</v>
      </c>
      <c r="L26" s="38">
        <f>'Cena na poramnuvanje'!L26*'Sreden kurs'!$D$7</f>
        <v>0</v>
      </c>
      <c r="M26" s="38">
        <f>'Cena na poramnuvanje'!M26*'Sreden kurs'!$D$7</f>
        <v>0</v>
      </c>
      <c r="N26" s="38">
        <f>'Cena na poramnuvanje'!N26*'Sreden kurs'!$D$7</f>
        <v>0</v>
      </c>
      <c r="O26" s="38">
        <f>'Cena na poramnuvanje'!O26*'Sreden kurs'!$D$7</f>
        <v>0</v>
      </c>
      <c r="P26" s="38">
        <f>'Cena na poramnuvanje'!P26*'Sreden kurs'!$D$7</f>
        <v>0</v>
      </c>
      <c r="Q26" s="38">
        <f>'Cena na poramnuvanje'!Q26*'Sreden kurs'!$D$7</f>
        <v>0</v>
      </c>
      <c r="R26" s="38">
        <f>'Cena na poramnuvanje'!R26*'Sreden kurs'!$D$7</f>
        <v>0</v>
      </c>
      <c r="S26" s="38">
        <f>'Cena na poramnuvanje'!S26*'Sreden kurs'!$D$7</f>
        <v>0</v>
      </c>
      <c r="T26" s="38">
        <f>'Cena na poramnuvanje'!T26*'Sreden kurs'!$D$7</f>
        <v>0</v>
      </c>
      <c r="U26" s="38">
        <f>'Cena na poramnuvanje'!U26*'Sreden kurs'!$D$7</f>
        <v>0</v>
      </c>
      <c r="V26" s="38">
        <f>'Cena na poramnuvanje'!V26*'Sreden kurs'!$D$7</f>
        <v>0</v>
      </c>
      <c r="W26" s="38">
        <f>'Cena na poramnuvanje'!W26*'Sreden kurs'!$D$7</f>
        <v>0</v>
      </c>
      <c r="X26" s="38">
        <f>'Cena na poramnuvanje'!X26*'Sreden kurs'!$D$7</f>
        <v>0</v>
      </c>
      <c r="Y26" s="38">
        <f>'Cena na poramnuvanje'!Y26*'Sreden kurs'!$D$7</f>
        <v>0</v>
      </c>
      <c r="Z26" s="38">
        <f>'Cena na poramnuvanje'!Z26*'Sreden kurs'!$D$7</f>
        <v>0</v>
      </c>
      <c r="AA26" s="39">
        <f>'Cena na poramnuvanje'!AA26*'Sreden kurs'!$D$7</f>
        <v>0</v>
      </c>
    </row>
    <row r="27" spans="2:27" ht="15.75" thickBot="1" x14ac:dyDescent="0.3">
      <c r="B27" s="18"/>
      <c r="C27" s="19" t="s">
        <v>29</v>
      </c>
      <c r="D27" s="40">
        <f>'Cena na poramnuvanje'!D27*'Sreden kurs'!$D$7</f>
        <v>0</v>
      </c>
      <c r="E27" s="40">
        <f>'Cena na poramnuvanje'!E27*'Sreden kurs'!$D$7</f>
        <v>28218.257709999998</v>
      </c>
      <c r="F27" s="40">
        <f>'Cena na poramnuvanje'!F27*'Sreden kurs'!$D$7</f>
        <v>26025.285398999997</v>
      </c>
      <c r="G27" s="40">
        <f>'Cena na poramnuvanje'!G27*'Sreden kurs'!$D$7</f>
        <v>25862.523326999999</v>
      </c>
      <c r="H27" s="40">
        <f>'Cena na poramnuvanje'!H27*'Sreden kurs'!$D$7</f>
        <v>27708.393188999999</v>
      </c>
      <c r="I27" s="40">
        <f>'Cena na poramnuvanje'!I27*'Sreden kurs'!$D$7</f>
        <v>29851.427136999999</v>
      </c>
      <c r="J27" s="40">
        <f>'Cena na poramnuvanje'!J27*'Sreden kurs'!$D$7</f>
        <v>36051.182424999999</v>
      </c>
      <c r="K27" s="40">
        <f>'Cena na poramnuvanje'!K27*'Sreden kurs'!$D$7</f>
        <v>0</v>
      </c>
      <c r="L27" s="40">
        <f>'Cena na poramnuvanje'!L27*'Sreden kurs'!$D$7</f>
        <v>0</v>
      </c>
      <c r="M27" s="40">
        <f>'Cena na poramnuvanje'!M27*'Sreden kurs'!$D$7</f>
        <v>0</v>
      </c>
      <c r="N27" s="40">
        <f>'Cena na poramnuvanje'!N27*'Sreden kurs'!$D$7</f>
        <v>0</v>
      </c>
      <c r="O27" s="40">
        <f>'Cena na poramnuvanje'!O27*'Sreden kurs'!$D$7</f>
        <v>0</v>
      </c>
      <c r="P27" s="40">
        <f>'Cena na poramnuvanje'!P27*'Sreden kurs'!$D$7</f>
        <v>0</v>
      </c>
      <c r="Q27" s="40">
        <f>'Cena na poramnuvanje'!Q27*'Sreden kurs'!$D$7</f>
        <v>0</v>
      </c>
      <c r="R27" s="40">
        <f>'Cena na poramnuvanje'!R27*'Sreden kurs'!$D$7</f>
        <v>0</v>
      </c>
      <c r="S27" s="40">
        <f>'Cena na poramnuvanje'!S27*'Sreden kurs'!$D$7</f>
        <v>0</v>
      </c>
      <c r="T27" s="40">
        <f>'Cena na poramnuvanje'!T27*'Sreden kurs'!$D$7</f>
        <v>0</v>
      </c>
      <c r="U27" s="40">
        <f>'Cena na poramnuvanje'!U27*'Sreden kurs'!$D$7</f>
        <v>0</v>
      </c>
      <c r="V27" s="40">
        <f>'Cena na poramnuvanje'!V27*'Sreden kurs'!$D$7</f>
        <v>0</v>
      </c>
      <c r="W27" s="40">
        <f>'Cena na poramnuvanje'!W27*'Sreden kurs'!$D$7</f>
        <v>0</v>
      </c>
      <c r="X27" s="40">
        <f>'Cena na poramnuvanje'!X27*'Sreden kurs'!$D$7</f>
        <v>0</v>
      </c>
      <c r="Y27" s="40">
        <f>'Cena na poramnuvanje'!Y27*'Sreden kurs'!$D$7</f>
        <v>0</v>
      </c>
      <c r="Z27" s="40">
        <f>'Cena na poramnuvanje'!Z27*'Sreden kurs'!$D$7</f>
        <v>0</v>
      </c>
      <c r="AA27" s="41">
        <f>'Cena na poramnuvanje'!AA27*'Sreden kurs'!$D$7</f>
        <v>0</v>
      </c>
    </row>
    <row r="28" spans="2:27" ht="15.75" thickTop="1" x14ac:dyDescent="0.25">
      <c r="B28" s="13" t="str">
        <f>'Cena na poramnuvanje'!B28:B31</f>
        <v>07.07.2022</v>
      </c>
      <c r="C28" s="14" t="s">
        <v>26</v>
      </c>
      <c r="D28" s="38">
        <f>'Cena na poramnuvanje'!D28*'Sreden kurs'!$D$8</f>
        <v>0</v>
      </c>
      <c r="E28" s="38">
        <f>'Cena na poramnuvanje'!E28*'Sreden kurs'!$D$8</f>
        <v>0</v>
      </c>
      <c r="F28" s="38">
        <f>'Cena na poramnuvanje'!F28*'Sreden kurs'!$D$8</f>
        <v>0</v>
      </c>
      <c r="G28" s="38">
        <f>'Cena na poramnuvanje'!G28*'Sreden kurs'!$D$8</f>
        <v>0</v>
      </c>
      <c r="H28" s="38">
        <f>'Cena na poramnuvanje'!H28*'Sreden kurs'!$D$8</f>
        <v>0</v>
      </c>
      <c r="I28" s="38">
        <f>'Cena na poramnuvanje'!I28*'Sreden kurs'!$D$8</f>
        <v>0</v>
      </c>
      <c r="J28" s="38">
        <f>'Cena na poramnuvanje'!J28*'Sreden kurs'!$D$8</f>
        <v>0</v>
      </c>
      <c r="K28" s="38">
        <f>'Cena na poramnuvanje'!K28*'Sreden kurs'!$D$8</f>
        <v>0</v>
      </c>
      <c r="L28" s="38">
        <f>'Cena na poramnuvanje'!L28*'Sreden kurs'!$D$8</f>
        <v>0</v>
      </c>
      <c r="M28" s="38">
        <f>'Cena na poramnuvanje'!M28*'Sreden kurs'!$D$8</f>
        <v>0</v>
      </c>
      <c r="N28" s="38">
        <f>'Cena na poramnuvanje'!N28*'Sreden kurs'!$D$8</f>
        <v>0</v>
      </c>
      <c r="O28" s="38">
        <f>'Cena na poramnuvanje'!O28*'Sreden kurs'!$D$8</f>
        <v>0</v>
      </c>
      <c r="P28" s="38">
        <f>'Cena na poramnuvanje'!P28*'Sreden kurs'!$D$8</f>
        <v>0</v>
      </c>
      <c r="Q28" s="38">
        <f>'Cena na poramnuvanje'!Q28*'Sreden kurs'!$D$8</f>
        <v>0</v>
      </c>
      <c r="R28" s="38">
        <f>'Cena na poramnuvanje'!R28*'Sreden kurs'!$D$8</f>
        <v>0</v>
      </c>
      <c r="S28" s="38">
        <f>'Cena na poramnuvanje'!S28*'Sreden kurs'!$D$8</f>
        <v>0</v>
      </c>
      <c r="T28" s="38">
        <f>'Cena na poramnuvanje'!T28*'Sreden kurs'!$D$8</f>
        <v>0</v>
      </c>
      <c r="U28" s="38">
        <f>'Cena na poramnuvanje'!U28*'Sreden kurs'!$D$8</f>
        <v>0</v>
      </c>
      <c r="V28" s="38">
        <f>'Cena na poramnuvanje'!V28*'Sreden kurs'!$D$8</f>
        <v>0</v>
      </c>
      <c r="W28" s="38">
        <f>'Cena na poramnuvanje'!W28*'Sreden kurs'!$D$8</f>
        <v>0</v>
      </c>
      <c r="X28" s="38">
        <f>'Cena na poramnuvanje'!X28*'Sreden kurs'!$D$8</f>
        <v>0</v>
      </c>
      <c r="Y28" s="38">
        <f>'Cena na poramnuvanje'!Y28*'Sreden kurs'!$D$8</f>
        <v>0</v>
      </c>
      <c r="Z28" s="38">
        <f>'Cena na poramnuvanje'!Z28*'Sreden kurs'!$D$8</f>
        <v>0</v>
      </c>
      <c r="AA28" s="39">
        <f>'Cena na poramnuvanje'!AA28*'Sreden kurs'!$D$8</f>
        <v>0</v>
      </c>
    </row>
    <row r="29" spans="2:27" x14ac:dyDescent="0.25">
      <c r="B29" s="17"/>
      <c r="C29" s="14" t="s">
        <v>27</v>
      </c>
      <c r="D29" s="38">
        <f>'Cena na poramnuvanje'!D29*'Sreden kurs'!$D$8</f>
        <v>8537.8392550000008</v>
      </c>
      <c r="E29" s="38">
        <f>'Cena na poramnuvanje'!E29*'Sreden kurs'!$D$8</f>
        <v>0</v>
      </c>
      <c r="F29" s="38">
        <f>'Cena na poramnuvanje'!F29*'Sreden kurs'!$D$8</f>
        <v>0</v>
      </c>
      <c r="G29" s="38">
        <f>'Cena na poramnuvanje'!G29*'Sreden kurs'!$D$8</f>
        <v>0</v>
      </c>
      <c r="H29" s="38">
        <f>'Cena na poramnuvanje'!H29*'Sreden kurs'!$D$8</f>
        <v>0</v>
      </c>
      <c r="I29" s="38">
        <f>'Cena na poramnuvanje'!I29*'Sreden kurs'!$D$8</f>
        <v>0</v>
      </c>
      <c r="J29" s="38">
        <f>'Cena na poramnuvanje'!J29*'Sreden kurs'!$D$8</f>
        <v>0</v>
      </c>
      <c r="K29" s="38">
        <f>'Cena na poramnuvanje'!K29*'Sreden kurs'!$D$8</f>
        <v>11785.534915</v>
      </c>
      <c r="L29" s="38">
        <f>'Cena na poramnuvanje'!L29*'Sreden kurs'!$D$8</f>
        <v>11233.155395000002</v>
      </c>
      <c r="M29" s="38">
        <f>'Cena na poramnuvanje'!M29*'Sreden kurs'!$D$8</f>
        <v>9699.3158350000012</v>
      </c>
      <c r="N29" s="38">
        <f>'Cena na poramnuvanje'!N29*'Sreden kurs'!$D$8</f>
        <v>11086.429584999998</v>
      </c>
      <c r="O29" s="38">
        <f>'Cena na poramnuvanje'!O29*'Sreden kurs'!$D$8</f>
        <v>10748.174753050687</v>
      </c>
      <c r="P29" s="38">
        <f>'Cena na poramnuvanje'!P29*'Sreden kurs'!$D$8</f>
        <v>9361.120467537181</v>
      </c>
      <c r="Q29" s="38">
        <f>'Cena na poramnuvanje'!Q29*'Sreden kurs'!$D$8</f>
        <v>7288.2305577226462</v>
      </c>
      <c r="R29" s="38">
        <f>'Cena na poramnuvanje'!R29*'Sreden kurs'!$D$8</f>
        <v>7339.1872718759987</v>
      </c>
      <c r="S29" s="38">
        <f>'Cena na poramnuvanje'!S29*'Sreden kurs'!$D$8</f>
        <v>7911.4135227339912</v>
      </c>
      <c r="T29" s="38">
        <f>'Cena na poramnuvanje'!T29*'Sreden kurs'!$D$8</f>
        <v>9335.2875900267809</v>
      </c>
      <c r="U29" s="38">
        <f>'Cena na poramnuvanje'!U29*'Sreden kurs'!$D$8</f>
        <v>10411.252801190478</v>
      </c>
      <c r="V29" s="38">
        <f>'Cena na poramnuvanje'!V29*'Sreden kurs'!$D$8</f>
        <v>10120.478644255152</v>
      </c>
      <c r="W29" s="38">
        <f>'Cena na poramnuvanje'!W29*'Sreden kurs'!$D$8</f>
        <v>11544.198260453448</v>
      </c>
      <c r="X29" s="38">
        <f>'Cena na poramnuvanje'!X29*'Sreden kurs'!$D$8</f>
        <v>9398.9219452173911</v>
      </c>
      <c r="Y29" s="38">
        <f>'Cena na poramnuvanje'!Y29*'Sreden kurs'!$D$8</f>
        <v>9021.0745473890784</v>
      </c>
      <c r="Z29" s="38">
        <f>'Cena na poramnuvanje'!Z29*'Sreden kurs'!$D$8</f>
        <v>9469.2480976803381</v>
      </c>
      <c r="AA29" s="39">
        <f>'Cena na poramnuvanje'!AA29*'Sreden kurs'!$D$8</f>
        <v>9391.2494844703378</v>
      </c>
    </row>
    <row r="30" spans="2:27" x14ac:dyDescent="0.25">
      <c r="B30" s="17"/>
      <c r="C30" s="14" t="s">
        <v>28</v>
      </c>
      <c r="D30" s="38">
        <f>'Cena na poramnuvanje'!D30*'Sreden kurs'!$D$8</f>
        <v>0</v>
      </c>
      <c r="E30" s="38">
        <f>'Cena na poramnuvanje'!E30*'Sreden kurs'!$D$8</f>
        <v>6045.9664649999995</v>
      </c>
      <c r="F30" s="38">
        <f>'Cena na poramnuvanje'!F30*'Sreden kurs'!$D$8</f>
        <v>5726.6220550000007</v>
      </c>
      <c r="G30" s="38">
        <f>'Cena na poramnuvanje'!G30*'Sreden kurs'!$D$8</f>
        <v>5599.6240850000004</v>
      </c>
      <c r="H30" s="38">
        <f>'Cena na poramnuvanje'!H30*'Sreden kurs'!$D$8</f>
        <v>5434.4034250000004</v>
      </c>
      <c r="I30" s="38">
        <f>'Cena na poramnuvanje'!I30*'Sreden kurs'!$D$8</f>
        <v>6708.69859</v>
      </c>
      <c r="J30" s="38">
        <f>'Cena na poramnuvanje'!J30*'Sreden kurs'!$D$8</f>
        <v>13465.48379</v>
      </c>
      <c r="K30" s="38">
        <f>'Cena na poramnuvanje'!K30*'Sreden kurs'!$D$8</f>
        <v>0</v>
      </c>
      <c r="L30" s="38">
        <f>'Cena na poramnuvanje'!L30*'Sreden kurs'!$D$8</f>
        <v>0</v>
      </c>
      <c r="M30" s="38">
        <f>'Cena na poramnuvanje'!M30*'Sreden kurs'!$D$8</f>
        <v>0</v>
      </c>
      <c r="N30" s="38">
        <f>'Cena na poramnuvanje'!N30*'Sreden kurs'!$D$8</f>
        <v>0</v>
      </c>
      <c r="O30" s="38">
        <f>'Cena na poramnuvanje'!O30*'Sreden kurs'!$D$8</f>
        <v>0</v>
      </c>
      <c r="P30" s="38">
        <f>'Cena na poramnuvanje'!P30*'Sreden kurs'!$D$8</f>
        <v>0</v>
      </c>
      <c r="Q30" s="38">
        <f>'Cena na poramnuvanje'!Q30*'Sreden kurs'!$D$8</f>
        <v>0</v>
      </c>
      <c r="R30" s="38">
        <f>'Cena na poramnuvanje'!R30*'Sreden kurs'!$D$8</f>
        <v>0</v>
      </c>
      <c r="S30" s="38">
        <f>'Cena na poramnuvanje'!S30*'Sreden kurs'!$D$8</f>
        <v>0</v>
      </c>
      <c r="T30" s="38">
        <f>'Cena na poramnuvanje'!T30*'Sreden kurs'!$D$8</f>
        <v>0</v>
      </c>
      <c r="U30" s="38">
        <f>'Cena na poramnuvanje'!U30*'Sreden kurs'!$D$8</f>
        <v>0</v>
      </c>
      <c r="V30" s="38">
        <f>'Cena na poramnuvanje'!V30*'Sreden kurs'!$D$8</f>
        <v>0</v>
      </c>
      <c r="W30" s="38">
        <f>'Cena na poramnuvanje'!W30*'Sreden kurs'!$D$8</f>
        <v>0</v>
      </c>
      <c r="X30" s="38">
        <f>'Cena na poramnuvanje'!X30*'Sreden kurs'!$D$8</f>
        <v>0</v>
      </c>
      <c r="Y30" s="38">
        <f>'Cena na poramnuvanje'!Y30*'Sreden kurs'!$D$8</f>
        <v>0</v>
      </c>
      <c r="Z30" s="38">
        <f>'Cena na poramnuvanje'!Z30*'Sreden kurs'!$D$8</f>
        <v>0</v>
      </c>
      <c r="AA30" s="39">
        <f>'Cena na poramnuvanje'!AA30*'Sreden kurs'!$D$8</f>
        <v>0</v>
      </c>
    </row>
    <row r="31" spans="2:27" ht="15.75" thickBot="1" x14ac:dyDescent="0.3">
      <c r="B31" s="18"/>
      <c r="C31" s="19" t="s">
        <v>29</v>
      </c>
      <c r="D31" s="40">
        <f>'Cena na poramnuvanje'!D31*'Sreden kurs'!$D$8</f>
        <v>0</v>
      </c>
      <c r="E31" s="40">
        <f>'Cena na poramnuvanje'!E31*'Sreden kurs'!$D$8</f>
        <v>18137.282900000002</v>
      </c>
      <c r="F31" s="40">
        <f>'Cena na poramnuvanje'!F31*'Sreden kurs'!$D$8</f>
        <v>17179.866165000003</v>
      </c>
      <c r="G31" s="40">
        <f>'Cena na poramnuvanje'!G31*'Sreden kurs'!$D$8</f>
        <v>16798.255760000004</v>
      </c>
      <c r="H31" s="40">
        <f>'Cena na poramnuvanje'!H31*'Sreden kurs'!$D$8</f>
        <v>16302.593780000001</v>
      </c>
      <c r="I31" s="40">
        <f>'Cena na poramnuvanje'!I31*'Sreden kurs'!$D$8</f>
        <v>20126.09577</v>
      </c>
      <c r="J31" s="40">
        <f>'Cena na poramnuvanje'!J31*'Sreden kurs'!$D$8</f>
        <v>40396.451370000002</v>
      </c>
      <c r="K31" s="40">
        <f>'Cena na poramnuvanje'!K31*'Sreden kurs'!$D$8</f>
        <v>0</v>
      </c>
      <c r="L31" s="40">
        <f>'Cena na poramnuvanje'!L31*'Sreden kurs'!$D$8</f>
        <v>0</v>
      </c>
      <c r="M31" s="40">
        <f>'Cena na poramnuvanje'!M31*'Sreden kurs'!$D$8</f>
        <v>0</v>
      </c>
      <c r="N31" s="40">
        <f>'Cena na poramnuvanje'!N31*'Sreden kurs'!$D$8</f>
        <v>0</v>
      </c>
      <c r="O31" s="40">
        <f>'Cena na poramnuvanje'!O31*'Sreden kurs'!$D$8</f>
        <v>0</v>
      </c>
      <c r="P31" s="40">
        <f>'Cena na poramnuvanje'!P31*'Sreden kurs'!$D$8</f>
        <v>0</v>
      </c>
      <c r="Q31" s="40">
        <f>'Cena na poramnuvanje'!Q31*'Sreden kurs'!$D$8</f>
        <v>0</v>
      </c>
      <c r="R31" s="40">
        <f>'Cena na poramnuvanje'!R31*'Sreden kurs'!$D$8</f>
        <v>0</v>
      </c>
      <c r="S31" s="40">
        <f>'Cena na poramnuvanje'!S31*'Sreden kurs'!$D$8</f>
        <v>0</v>
      </c>
      <c r="T31" s="40">
        <f>'Cena na poramnuvanje'!T31*'Sreden kurs'!$D$8</f>
        <v>0</v>
      </c>
      <c r="U31" s="40">
        <f>'Cena na poramnuvanje'!U31*'Sreden kurs'!$D$8</f>
        <v>0</v>
      </c>
      <c r="V31" s="40">
        <f>'Cena na poramnuvanje'!V31*'Sreden kurs'!$D$8</f>
        <v>0</v>
      </c>
      <c r="W31" s="40">
        <f>'Cena na poramnuvanje'!W31*'Sreden kurs'!$D$8</f>
        <v>0</v>
      </c>
      <c r="X31" s="40">
        <f>'Cena na poramnuvanje'!X31*'Sreden kurs'!$D$8</f>
        <v>0</v>
      </c>
      <c r="Y31" s="40">
        <f>'Cena na poramnuvanje'!Y31*'Sreden kurs'!$D$8</f>
        <v>0</v>
      </c>
      <c r="Z31" s="40">
        <f>'Cena na poramnuvanje'!Z31*'Sreden kurs'!$D$8</f>
        <v>0</v>
      </c>
      <c r="AA31" s="41">
        <f>'Cena na poramnuvanje'!AA31*'Sreden kurs'!$D$8</f>
        <v>0</v>
      </c>
    </row>
    <row r="32" spans="2:27" ht="15.75" thickTop="1" x14ac:dyDescent="0.25">
      <c r="B32" s="13" t="str">
        <f>'Cena na poramnuvanje'!B32:B35</f>
        <v>08.07.2022</v>
      </c>
      <c r="C32" s="14" t="s">
        <v>26</v>
      </c>
      <c r="D32" s="38">
        <f>'Cena na poramnuvanje'!D32*'Sreden kurs'!$D$9</f>
        <v>0</v>
      </c>
      <c r="E32" s="38">
        <f>'Cena na poramnuvanje'!E32*'Sreden kurs'!$D$9</f>
        <v>0</v>
      </c>
      <c r="F32" s="38">
        <f>'Cena na poramnuvanje'!F32*'Sreden kurs'!$D$9</f>
        <v>0</v>
      </c>
      <c r="G32" s="38">
        <f>'Cena na poramnuvanje'!G32*'Sreden kurs'!$D$9</f>
        <v>0</v>
      </c>
      <c r="H32" s="38">
        <f>'Cena na poramnuvanje'!H32*'Sreden kurs'!$D$9</f>
        <v>0</v>
      </c>
      <c r="I32" s="38">
        <f>'Cena na poramnuvanje'!I32*'Sreden kurs'!$D$9</f>
        <v>0</v>
      </c>
      <c r="J32" s="38">
        <f>'Cena na poramnuvanje'!J32*'Sreden kurs'!$D$9</f>
        <v>0</v>
      </c>
      <c r="K32" s="38">
        <f>'Cena na poramnuvanje'!K32*'Sreden kurs'!$D$9</f>
        <v>0</v>
      </c>
      <c r="L32" s="38">
        <f>'Cena na poramnuvanje'!L32*'Sreden kurs'!$D$9</f>
        <v>0</v>
      </c>
      <c r="M32" s="38">
        <f>'Cena na poramnuvanje'!M32*'Sreden kurs'!$D$9</f>
        <v>0</v>
      </c>
      <c r="N32" s="38">
        <f>'Cena na poramnuvanje'!N32*'Sreden kurs'!$D$9</f>
        <v>0</v>
      </c>
      <c r="O32" s="38">
        <f>'Cena na poramnuvanje'!O32*'Sreden kurs'!$D$9</f>
        <v>0</v>
      </c>
      <c r="P32" s="38">
        <f>'Cena na poramnuvanje'!P32*'Sreden kurs'!$D$9</f>
        <v>0</v>
      </c>
      <c r="Q32" s="38">
        <f>'Cena na poramnuvanje'!Q32*'Sreden kurs'!$D$9</f>
        <v>0</v>
      </c>
      <c r="R32" s="38">
        <f>'Cena na poramnuvanje'!R32*'Sreden kurs'!$D$9</f>
        <v>0</v>
      </c>
      <c r="S32" s="38">
        <f>'Cena na poramnuvanje'!S32*'Sreden kurs'!$D$9</f>
        <v>0</v>
      </c>
      <c r="T32" s="38">
        <f>'Cena na poramnuvanje'!T32*'Sreden kurs'!$D$9</f>
        <v>0</v>
      </c>
      <c r="U32" s="38">
        <f>'Cena na poramnuvanje'!U32*'Sreden kurs'!$D$9</f>
        <v>0</v>
      </c>
      <c r="V32" s="38">
        <f>'Cena na poramnuvanje'!V32*'Sreden kurs'!$D$9</f>
        <v>0</v>
      </c>
      <c r="W32" s="38">
        <f>'Cena na poramnuvanje'!W32*'Sreden kurs'!$D$9</f>
        <v>0</v>
      </c>
      <c r="X32" s="38">
        <f>'Cena na poramnuvanje'!X32*'Sreden kurs'!$D$9</f>
        <v>0</v>
      </c>
      <c r="Y32" s="38">
        <f>'Cena na poramnuvanje'!Y32*'Sreden kurs'!$D$9</f>
        <v>0</v>
      </c>
      <c r="Z32" s="38">
        <f>'Cena na poramnuvanje'!Z32*'Sreden kurs'!$D$9</f>
        <v>0</v>
      </c>
      <c r="AA32" s="39">
        <f>'Cena na poramnuvanje'!AA32*'Sreden kurs'!$D$9</f>
        <v>0</v>
      </c>
    </row>
    <row r="33" spans="2:27" x14ac:dyDescent="0.25">
      <c r="B33" s="17"/>
      <c r="C33" s="14" t="s">
        <v>27</v>
      </c>
      <c r="D33" s="38">
        <f>'Cena na poramnuvanje'!D33*'Sreden kurs'!$D$9</f>
        <v>6541.1014800000003</v>
      </c>
      <c r="E33" s="38">
        <f>'Cena na poramnuvanje'!E33*'Sreden kurs'!$D$9</f>
        <v>0</v>
      </c>
      <c r="F33" s="38">
        <f>'Cena na poramnuvanje'!F33*'Sreden kurs'!$D$9</f>
        <v>0</v>
      </c>
      <c r="G33" s="38">
        <f>'Cena na poramnuvanje'!G33*'Sreden kurs'!$D$9</f>
        <v>0</v>
      </c>
      <c r="H33" s="38">
        <f>'Cena na poramnuvanje'!H33*'Sreden kurs'!$D$9</f>
        <v>0</v>
      </c>
      <c r="I33" s="38">
        <f>'Cena na poramnuvanje'!I33*'Sreden kurs'!$D$9</f>
        <v>0</v>
      </c>
      <c r="J33" s="38">
        <f>'Cena na poramnuvanje'!J33*'Sreden kurs'!$D$9</f>
        <v>11297.818080000001</v>
      </c>
      <c r="K33" s="38">
        <f>'Cena na poramnuvanje'!K33*'Sreden kurs'!$D$9</f>
        <v>12660.136784999999</v>
      </c>
      <c r="L33" s="38">
        <f>'Cena na poramnuvanje'!L33*'Sreden kurs'!$D$9</f>
        <v>12928.780365000001</v>
      </c>
      <c r="M33" s="38">
        <f>'Cena na poramnuvanje'!M33*'Sreden kurs'!$D$9</f>
        <v>10496.200424999997</v>
      </c>
      <c r="N33" s="38">
        <f>'Cena na poramnuvanje'!N33*'Sreden kurs'!$D$9</f>
        <v>9537.463244999999</v>
      </c>
      <c r="O33" s="38">
        <f>'Cena na poramnuvanje'!O33*'Sreden kurs'!$D$9</f>
        <v>6674.5503615318039</v>
      </c>
      <c r="P33" s="38">
        <f>'Cena na poramnuvanje'!P33*'Sreden kurs'!$D$9</f>
        <v>4642.7583971931108</v>
      </c>
      <c r="Q33" s="38">
        <f>'Cena na poramnuvanje'!Q33*'Sreden kurs'!$D$9</f>
        <v>4728.9843230596698</v>
      </c>
      <c r="R33" s="38">
        <f>'Cena na poramnuvanje'!R33*'Sreden kurs'!$D$9</f>
        <v>3936.2434606460465</v>
      </c>
      <c r="S33" s="38">
        <f>'Cena na poramnuvanje'!S33*'Sreden kurs'!$D$9</f>
        <v>3468.9384945564775</v>
      </c>
      <c r="T33" s="38">
        <f>'Cena na poramnuvanje'!T33*'Sreden kurs'!$D$9</f>
        <v>6353.79036</v>
      </c>
      <c r="U33" s="38">
        <f>'Cena na poramnuvanje'!U33*'Sreden kurs'!$D$9</f>
        <v>7647.0997049999996</v>
      </c>
      <c r="V33" s="38">
        <f>'Cena na poramnuvanje'!V33*'Sreden kurs'!$D$9</f>
        <v>9318.7282200000009</v>
      </c>
      <c r="W33" s="38">
        <f>'Cena na poramnuvanje'!W33*'Sreden kurs'!$D$9</f>
        <v>11653.339514999998</v>
      </c>
      <c r="X33" s="38">
        <f>'Cena na poramnuvanje'!X33*'Sreden kurs'!$D$9</f>
        <v>12453.724859999998</v>
      </c>
      <c r="Y33" s="38">
        <f>'Cena na poramnuvanje'!Y33*'Sreden kurs'!$D$9</f>
        <v>12943.568084999999</v>
      </c>
      <c r="Z33" s="38">
        <f>'Cena na poramnuvanje'!Z33*'Sreden kurs'!$D$9</f>
        <v>8020.3913842525399</v>
      </c>
      <c r="AA33" s="39">
        <f>'Cena na poramnuvanje'!AA33*'Sreden kurs'!$D$9</f>
        <v>7477.8081910539822</v>
      </c>
    </row>
    <row r="34" spans="2:27" x14ac:dyDescent="0.25">
      <c r="B34" s="17"/>
      <c r="C34" s="14" t="s">
        <v>28</v>
      </c>
      <c r="D34" s="38">
        <f>'Cena na poramnuvanje'!D34*'Sreden kurs'!$D$9</f>
        <v>0</v>
      </c>
      <c r="E34" s="38">
        <f>'Cena na poramnuvanje'!E34*'Sreden kurs'!$D$9</f>
        <v>5984.0973599999998</v>
      </c>
      <c r="F34" s="38">
        <f>'Cena na poramnuvanje'!F34*'Sreden kurs'!$D$9</f>
        <v>5865.1794449999998</v>
      </c>
      <c r="G34" s="38">
        <f>'Cena na poramnuvanje'!G34*'Sreden kurs'!$D$9</f>
        <v>6247.8117000000002</v>
      </c>
      <c r="H34" s="38">
        <f>'Cena na poramnuvanje'!H34*'Sreden kurs'!$D$9</f>
        <v>5946.5119050000003</v>
      </c>
      <c r="I34" s="38">
        <f>'Cena na poramnuvanje'!I34*'Sreden kurs'!$D$9</f>
        <v>7422.8192849999996</v>
      </c>
      <c r="J34" s="38">
        <f>'Cena na poramnuvanje'!J34*'Sreden kurs'!$D$9</f>
        <v>0</v>
      </c>
      <c r="K34" s="38">
        <f>'Cena na poramnuvanje'!K34*'Sreden kurs'!$D$9</f>
        <v>0</v>
      </c>
      <c r="L34" s="38">
        <f>'Cena na poramnuvanje'!L34*'Sreden kurs'!$D$9</f>
        <v>0</v>
      </c>
      <c r="M34" s="38">
        <f>'Cena na poramnuvanje'!M34*'Sreden kurs'!$D$9</f>
        <v>0</v>
      </c>
      <c r="N34" s="38">
        <f>'Cena na poramnuvanje'!N34*'Sreden kurs'!$D$9</f>
        <v>0</v>
      </c>
      <c r="O34" s="38">
        <f>'Cena na poramnuvanje'!O34*'Sreden kurs'!$D$9</f>
        <v>0</v>
      </c>
      <c r="P34" s="38">
        <f>'Cena na poramnuvanje'!P34*'Sreden kurs'!$D$9</f>
        <v>0</v>
      </c>
      <c r="Q34" s="38">
        <f>'Cena na poramnuvanje'!Q34*'Sreden kurs'!$D$9</f>
        <v>0</v>
      </c>
      <c r="R34" s="38">
        <f>'Cena na poramnuvanje'!R34*'Sreden kurs'!$D$9</f>
        <v>0</v>
      </c>
      <c r="S34" s="38">
        <f>'Cena na poramnuvanje'!S34*'Sreden kurs'!$D$9</f>
        <v>0</v>
      </c>
      <c r="T34" s="38">
        <f>'Cena na poramnuvanje'!T34*'Sreden kurs'!$D$9</f>
        <v>0</v>
      </c>
      <c r="U34" s="38">
        <f>'Cena na poramnuvanje'!U34*'Sreden kurs'!$D$9</f>
        <v>0</v>
      </c>
      <c r="V34" s="38">
        <f>'Cena na poramnuvanje'!V34*'Sreden kurs'!$D$9</f>
        <v>0</v>
      </c>
      <c r="W34" s="38">
        <f>'Cena na poramnuvanje'!W34*'Sreden kurs'!$D$9</f>
        <v>0</v>
      </c>
      <c r="X34" s="38">
        <f>'Cena na poramnuvanje'!X34*'Sreden kurs'!$D$9</f>
        <v>0</v>
      </c>
      <c r="Y34" s="38">
        <f>'Cena na poramnuvanje'!Y34*'Sreden kurs'!$D$9</f>
        <v>0</v>
      </c>
      <c r="Z34" s="38">
        <f>'Cena na poramnuvanje'!Z34*'Sreden kurs'!$D$9</f>
        <v>0</v>
      </c>
      <c r="AA34" s="39">
        <f>'Cena na poramnuvanje'!AA34*'Sreden kurs'!$D$9</f>
        <v>0</v>
      </c>
    </row>
    <row r="35" spans="2:27" ht="15.75" thickBot="1" x14ac:dyDescent="0.3">
      <c r="B35" s="18"/>
      <c r="C35" s="19" t="s">
        <v>29</v>
      </c>
      <c r="D35" s="40">
        <f>'Cena na poramnuvanje'!D35*'Sreden kurs'!$D$9</f>
        <v>0</v>
      </c>
      <c r="E35" s="40">
        <f>'Cena na poramnuvanje'!E35*'Sreden kurs'!$D$9</f>
        <v>17952.292079999999</v>
      </c>
      <c r="F35" s="40">
        <f>'Cena na poramnuvanje'!F35*'Sreden kurs'!$D$9</f>
        <v>17594.922179999998</v>
      </c>
      <c r="G35" s="40">
        <f>'Cena na poramnuvanje'!G35*'Sreden kurs'!$D$9</f>
        <v>18743.435099999999</v>
      </c>
      <c r="H35" s="40">
        <f>'Cena na poramnuvanje'!H35*'Sreden kurs'!$D$9</f>
        <v>17838.919559999998</v>
      </c>
      <c r="I35" s="40">
        <f>'Cena na poramnuvanje'!I35*'Sreden kurs'!$D$9</f>
        <v>22267.841699999997</v>
      </c>
      <c r="J35" s="40">
        <f>'Cena na poramnuvanje'!J35*'Sreden kurs'!$D$9</f>
        <v>0</v>
      </c>
      <c r="K35" s="40">
        <f>'Cena na poramnuvanje'!K35*'Sreden kurs'!$D$9</f>
        <v>0</v>
      </c>
      <c r="L35" s="40">
        <f>'Cena na poramnuvanje'!L35*'Sreden kurs'!$D$9</f>
        <v>0</v>
      </c>
      <c r="M35" s="40">
        <f>'Cena na poramnuvanje'!M35*'Sreden kurs'!$D$9</f>
        <v>0</v>
      </c>
      <c r="N35" s="40">
        <f>'Cena na poramnuvanje'!N35*'Sreden kurs'!$D$9</f>
        <v>0</v>
      </c>
      <c r="O35" s="40">
        <f>'Cena na poramnuvanje'!O35*'Sreden kurs'!$D$9</f>
        <v>0</v>
      </c>
      <c r="P35" s="40">
        <f>'Cena na poramnuvanje'!P35*'Sreden kurs'!$D$9</f>
        <v>0</v>
      </c>
      <c r="Q35" s="40">
        <f>'Cena na poramnuvanje'!Q35*'Sreden kurs'!$D$9</f>
        <v>0</v>
      </c>
      <c r="R35" s="40">
        <f>'Cena na poramnuvanje'!R35*'Sreden kurs'!$D$9</f>
        <v>0</v>
      </c>
      <c r="S35" s="40">
        <f>'Cena na poramnuvanje'!S35*'Sreden kurs'!$D$9</f>
        <v>0</v>
      </c>
      <c r="T35" s="40">
        <f>'Cena na poramnuvanje'!T35*'Sreden kurs'!$D$9</f>
        <v>0</v>
      </c>
      <c r="U35" s="40">
        <f>'Cena na poramnuvanje'!U35*'Sreden kurs'!$D$9</f>
        <v>0</v>
      </c>
      <c r="V35" s="40">
        <f>'Cena na poramnuvanje'!V35*'Sreden kurs'!$D$9</f>
        <v>0</v>
      </c>
      <c r="W35" s="40">
        <f>'Cena na poramnuvanje'!W35*'Sreden kurs'!$D$9</f>
        <v>0</v>
      </c>
      <c r="X35" s="40">
        <f>'Cena na poramnuvanje'!X35*'Sreden kurs'!$D$9</f>
        <v>0</v>
      </c>
      <c r="Y35" s="40">
        <f>'Cena na poramnuvanje'!Y35*'Sreden kurs'!$D$9</f>
        <v>0</v>
      </c>
      <c r="Z35" s="40">
        <f>'Cena na poramnuvanje'!Z35*'Sreden kurs'!$D$9</f>
        <v>0</v>
      </c>
      <c r="AA35" s="41">
        <f>'Cena na poramnuvanje'!AA35*'Sreden kurs'!$D$9</f>
        <v>0</v>
      </c>
    </row>
    <row r="36" spans="2:27" ht="15.75" thickTop="1" x14ac:dyDescent="0.25">
      <c r="B36" s="13" t="str">
        <f>'Cena na poramnuvanje'!B36:B39</f>
        <v>09.07.2022</v>
      </c>
      <c r="C36" s="14" t="s">
        <v>26</v>
      </c>
      <c r="D36" s="38">
        <f>'Cena na poramnuvanje'!D36*'Sreden kurs'!$D$10</f>
        <v>0</v>
      </c>
      <c r="E36" s="38">
        <f>'Cena na poramnuvanje'!E36*'Sreden kurs'!$D$10</f>
        <v>0</v>
      </c>
      <c r="F36" s="38">
        <f>'Cena na poramnuvanje'!F36*'Sreden kurs'!$D$10</f>
        <v>0</v>
      </c>
      <c r="G36" s="38">
        <f>'Cena na poramnuvanje'!G36*'Sreden kurs'!$D$10</f>
        <v>0</v>
      </c>
      <c r="H36" s="38">
        <f>'Cena na poramnuvanje'!H36*'Sreden kurs'!$D$10</f>
        <v>0</v>
      </c>
      <c r="I36" s="38">
        <f>'Cena na poramnuvanje'!I36*'Sreden kurs'!$D$10</f>
        <v>0</v>
      </c>
      <c r="J36" s="38">
        <f>'Cena na poramnuvanje'!J36*'Sreden kurs'!$D$10</f>
        <v>0</v>
      </c>
      <c r="K36" s="38">
        <f>'Cena na poramnuvanje'!K36*'Sreden kurs'!$D$10</f>
        <v>0</v>
      </c>
      <c r="L36" s="38">
        <f>'Cena na poramnuvanje'!L36*'Sreden kurs'!$D$10</f>
        <v>0</v>
      </c>
      <c r="M36" s="38">
        <f>'Cena na poramnuvanje'!M36*'Sreden kurs'!$D$10</f>
        <v>0</v>
      </c>
      <c r="N36" s="38">
        <f>'Cena na poramnuvanje'!N36*'Sreden kurs'!$D$10</f>
        <v>0</v>
      </c>
      <c r="O36" s="38">
        <f>'Cena na poramnuvanje'!O36*'Sreden kurs'!$D$10</f>
        <v>0</v>
      </c>
      <c r="P36" s="38">
        <f>'Cena na poramnuvanje'!P36*'Sreden kurs'!$D$10</f>
        <v>0</v>
      </c>
      <c r="Q36" s="38">
        <f>'Cena na poramnuvanje'!Q36*'Sreden kurs'!$D$10</f>
        <v>0</v>
      </c>
      <c r="R36" s="38">
        <f>'Cena na poramnuvanje'!R36*'Sreden kurs'!$D$10</f>
        <v>0</v>
      </c>
      <c r="S36" s="38">
        <f>'Cena na poramnuvanje'!S36*'Sreden kurs'!$D$10</f>
        <v>0</v>
      </c>
      <c r="T36" s="38">
        <f>'Cena na poramnuvanje'!T36*'Sreden kurs'!$D$10</f>
        <v>0</v>
      </c>
      <c r="U36" s="38">
        <f>'Cena na poramnuvanje'!U36*'Sreden kurs'!$D$10</f>
        <v>0</v>
      </c>
      <c r="V36" s="38">
        <f>'Cena na poramnuvanje'!V36*'Sreden kurs'!$D$10</f>
        <v>0</v>
      </c>
      <c r="W36" s="38">
        <f>'Cena na poramnuvanje'!W36*'Sreden kurs'!$D$10</f>
        <v>0</v>
      </c>
      <c r="X36" s="38">
        <f>'Cena na poramnuvanje'!X36*'Sreden kurs'!$D$10</f>
        <v>0</v>
      </c>
      <c r="Y36" s="38">
        <f>'Cena na poramnuvanje'!Y36*'Sreden kurs'!$D$10</f>
        <v>0</v>
      </c>
      <c r="Z36" s="38">
        <f>'Cena na poramnuvanje'!Z36*'Sreden kurs'!$D$10</f>
        <v>0</v>
      </c>
      <c r="AA36" s="39">
        <f>'Cena na poramnuvanje'!AA36*'Sreden kurs'!$D$10</f>
        <v>0</v>
      </c>
    </row>
    <row r="37" spans="2:27" x14ac:dyDescent="0.25">
      <c r="B37" s="17"/>
      <c r="C37" s="14" t="s">
        <v>27</v>
      </c>
      <c r="D37" s="38">
        <f>'Cena na poramnuvanje'!D37*'Sreden kurs'!$D$10</f>
        <v>10780.84</v>
      </c>
      <c r="E37" s="38">
        <f>'Cena na poramnuvanje'!E37*'Sreden kurs'!$D$10</f>
        <v>0</v>
      </c>
      <c r="F37" s="38">
        <f>'Cena na poramnuvanje'!F37*'Sreden kurs'!$D$10</f>
        <v>0</v>
      </c>
      <c r="G37" s="38">
        <f>'Cena na poramnuvanje'!G37*'Sreden kurs'!$D$10</f>
        <v>0</v>
      </c>
      <c r="H37" s="38">
        <f>'Cena na poramnuvanje'!H37*'Sreden kurs'!$D$10</f>
        <v>0</v>
      </c>
      <c r="I37" s="38">
        <f>'Cena na poramnuvanje'!I37*'Sreden kurs'!$D$10</f>
        <v>0</v>
      </c>
      <c r="J37" s="38">
        <f>'Cena na poramnuvanje'!J37*'Sreden kurs'!$D$10</f>
        <v>7380.8710879999999</v>
      </c>
      <c r="K37" s="38">
        <f>'Cena na poramnuvanje'!K37*'Sreden kurs'!$D$10</f>
        <v>6837.5167519999995</v>
      </c>
      <c r="L37" s="38">
        <f>'Cena na poramnuvanje'!L37*'Sreden kurs'!$D$10</f>
        <v>7331.5872479999998</v>
      </c>
      <c r="M37" s="38">
        <f>'Cena na poramnuvanje'!M37*'Sreden kurs'!$D$10</f>
        <v>4774.9880480000002</v>
      </c>
      <c r="N37" s="38">
        <f>'Cena na poramnuvanje'!N37*'Sreden kurs'!$D$10</f>
        <v>3950.7158239999994</v>
      </c>
      <c r="O37" s="38">
        <f>'Cena na poramnuvanje'!O37*'Sreden kurs'!$D$10</f>
        <v>3350.0690240000004</v>
      </c>
      <c r="P37" s="38">
        <f>'Cena na poramnuvanje'!P37*'Sreden kurs'!$D$10</f>
        <v>2241.4541302882953</v>
      </c>
      <c r="Q37" s="38">
        <f>'Cena na poramnuvanje'!Q37*'Sreden kurs'!$D$10</f>
        <v>1991.8544914652402</v>
      </c>
      <c r="R37" s="38">
        <f>'Cena na poramnuvanje'!R37*'Sreden kurs'!$D$10</f>
        <v>2238.1102438293001</v>
      </c>
      <c r="S37" s="38">
        <f>'Cena na poramnuvanje'!S37*'Sreden kurs'!$D$10</f>
        <v>2807.3307359999994</v>
      </c>
      <c r="T37" s="38">
        <f>'Cena na poramnuvanje'!T37*'Sreden kurs'!$D$10</f>
        <v>3887.2628799999998</v>
      </c>
      <c r="U37" s="38">
        <f>'Cena na poramnuvanje'!U37*'Sreden kurs'!$D$10</f>
        <v>3830.5864639999995</v>
      </c>
      <c r="V37" s="38">
        <f>'Cena na poramnuvanje'!V37*'Sreden kurs'!$D$10</f>
        <v>4639.457488</v>
      </c>
      <c r="W37" s="38">
        <f>'Cena na poramnuvanje'!W37*'Sreden kurs'!$D$10</f>
        <v>5718.1575359999997</v>
      </c>
      <c r="X37" s="38">
        <f>'Cena na poramnuvanje'!X37*'Sreden kurs'!$D$10</f>
        <v>6894.1931679999998</v>
      </c>
      <c r="Y37" s="38">
        <f>'Cena na poramnuvanje'!Y37*'Sreden kurs'!$D$10</f>
        <v>6941.0128159999995</v>
      </c>
      <c r="Z37" s="38">
        <f>'Cena na poramnuvanje'!Z37*'Sreden kurs'!$D$10</f>
        <v>3427.1246552588118</v>
      </c>
      <c r="AA37" s="39">
        <f>'Cena na poramnuvanje'!AA37*'Sreden kurs'!$D$10</f>
        <v>2485.2505411189713</v>
      </c>
    </row>
    <row r="38" spans="2:27" x14ac:dyDescent="0.25">
      <c r="B38" s="17"/>
      <c r="C38" s="14" t="s">
        <v>28</v>
      </c>
      <c r="D38" s="38">
        <f>'Cena na poramnuvanje'!D38*'Sreden kurs'!$D$10</f>
        <v>0</v>
      </c>
      <c r="E38" s="38">
        <f>'Cena na poramnuvanje'!E38*'Sreden kurs'!$D$10</f>
        <v>8653.0102079999997</v>
      </c>
      <c r="F38" s="38">
        <f>'Cena na poramnuvanje'!F38*'Sreden kurs'!$D$10</f>
        <v>5574.6183519999995</v>
      </c>
      <c r="G38" s="38">
        <f>'Cena na poramnuvanje'!G38*'Sreden kurs'!$D$10</f>
        <v>5195.1327839999994</v>
      </c>
      <c r="H38" s="38">
        <f>'Cena na poramnuvanje'!H38*'Sreden kurs'!$D$10</f>
        <v>5071.3071359999994</v>
      </c>
      <c r="I38" s="38">
        <f>'Cena na poramnuvanje'!I38*'Sreden kurs'!$D$10</f>
        <v>5407.6693439999999</v>
      </c>
      <c r="J38" s="38">
        <f>'Cena na poramnuvanje'!J38*'Sreden kurs'!$D$10</f>
        <v>0</v>
      </c>
      <c r="K38" s="38">
        <f>'Cena na poramnuvanje'!K38*'Sreden kurs'!$D$10</f>
        <v>0</v>
      </c>
      <c r="L38" s="38">
        <f>'Cena na poramnuvanje'!L38*'Sreden kurs'!$D$10</f>
        <v>0</v>
      </c>
      <c r="M38" s="38">
        <f>'Cena na poramnuvanje'!M38*'Sreden kurs'!$D$10</f>
        <v>0</v>
      </c>
      <c r="N38" s="38">
        <f>'Cena na poramnuvanje'!N38*'Sreden kurs'!$D$10</f>
        <v>0</v>
      </c>
      <c r="O38" s="38">
        <f>'Cena na poramnuvanje'!O38*'Sreden kurs'!$D$10</f>
        <v>0</v>
      </c>
      <c r="P38" s="38">
        <f>'Cena na poramnuvanje'!P38*'Sreden kurs'!$D$10</f>
        <v>0</v>
      </c>
      <c r="Q38" s="38">
        <f>'Cena na poramnuvanje'!Q38*'Sreden kurs'!$D$10</f>
        <v>0</v>
      </c>
      <c r="R38" s="38">
        <f>'Cena na poramnuvanje'!R38*'Sreden kurs'!$D$10</f>
        <v>0</v>
      </c>
      <c r="S38" s="38">
        <f>'Cena na poramnuvanje'!S38*'Sreden kurs'!$D$10</f>
        <v>0</v>
      </c>
      <c r="T38" s="38">
        <f>'Cena na poramnuvanje'!T38*'Sreden kurs'!$D$10</f>
        <v>0</v>
      </c>
      <c r="U38" s="38">
        <f>'Cena na poramnuvanje'!U38*'Sreden kurs'!$D$10</f>
        <v>0</v>
      </c>
      <c r="V38" s="38">
        <f>'Cena na poramnuvanje'!V38*'Sreden kurs'!$D$10</f>
        <v>0</v>
      </c>
      <c r="W38" s="38">
        <f>'Cena na poramnuvanje'!W38*'Sreden kurs'!$D$10</f>
        <v>0</v>
      </c>
      <c r="X38" s="38">
        <f>'Cena na poramnuvanje'!X38*'Sreden kurs'!$D$10</f>
        <v>0</v>
      </c>
      <c r="Y38" s="38">
        <f>'Cena na poramnuvanje'!Y38*'Sreden kurs'!$D$10</f>
        <v>0</v>
      </c>
      <c r="Z38" s="38">
        <f>'Cena na poramnuvanje'!Z38*'Sreden kurs'!$D$10</f>
        <v>0</v>
      </c>
      <c r="AA38" s="39">
        <f>'Cena na poramnuvanje'!AA38*'Sreden kurs'!$D$10</f>
        <v>0</v>
      </c>
    </row>
    <row r="39" spans="2:27" ht="15.75" thickBot="1" x14ac:dyDescent="0.3">
      <c r="B39" s="18"/>
      <c r="C39" s="19" t="s">
        <v>29</v>
      </c>
      <c r="D39" s="40">
        <f>'Cena na poramnuvanje'!D39*'Sreden kurs'!$D$10</f>
        <v>0</v>
      </c>
      <c r="E39" s="40">
        <f>'Cena na poramnuvanje'!E39*'Sreden kurs'!$D$10</f>
        <v>25958.414575999999</v>
      </c>
      <c r="F39" s="40">
        <f>'Cena na poramnuvanje'!F39*'Sreden kurs'!$D$10</f>
        <v>16723.239007999997</v>
      </c>
      <c r="G39" s="40">
        <f>'Cena na poramnuvanje'!G39*'Sreden kurs'!$D$10</f>
        <v>15584.782303999998</v>
      </c>
      <c r="H39" s="40">
        <f>'Cena na poramnuvanje'!H39*'Sreden kurs'!$D$10</f>
        <v>15213.921408</v>
      </c>
      <c r="I39" s="40">
        <f>'Cena na poramnuvanje'!I39*'Sreden kurs'!$D$10</f>
        <v>16223.008031999998</v>
      </c>
      <c r="J39" s="40">
        <f>'Cena na poramnuvanje'!J39*'Sreden kurs'!$D$10</f>
        <v>0</v>
      </c>
      <c r="K39" s="40">
        <f>'Cena na poramnuvanje'!K39*'Sreden kurs'!$D$10</f>
        <v>0</v>
      </c>
      <c r="L39" s="40">
        <f>'Cena na poramnuvanje'!L39*'Sreden kurs'!$D$10</f>
        <v>0</v>
      </c>
      <c r="M39" s="40">
        <f>'Cena na poramnuvanje'!M39*'Sreden kurs'!$D$10</f>
        <v>0</v>
      </c>
      <c r="N39" s="40">
        <f>'Cena na poramnuvanje'!N39*'Sreden kurs'!$D$10</f>
        <v>0</v>
      </c>
      <c r="O39" s="40">
        <f>'Cena na poramnuvanje'!O39*'Sreden kurs'!$D$10</f>
        <v>0</v>
      </c>
      <c r="P39" s="40">
        <f>'Cena na poramnuvanje'!P39*'Sreden kurs'!$D$10</f>
        <v>0</v>
      </c>
      <c r="Q39" s="40">
        <f>'Cena na poramnuvanje'!Q39*'Sreden kurs'!$D$10</f>
        <v>0</v>
      </c>
      <c r="R39" s="40">
        <f>'Cena na poramnuvanje'!R39*'Sreden kurs'!$D$10</f>
        <v>0</v>
      </c>
      <c r="S39" s="40">
        <f>'Cena na poramnuvanje'!S39*'Sreden kurs'!$D$10</f>
        <v>0</v>
      </c>
      <c r="T39" s="40">
        <f>'Cena na poramnuvanje'!T39*'Sreden kurs'!$D$10</f>
        <v>0</v>
      </c>
      <c r="U39" s="40">
        <f>'Cena na poramnuvanje'!U39*'Sreden kurs'!$D$10</f>
        <v>0</v>
      </c>
      <c r="V39" s="40">
        <f>'Cena na poramnuvanje'!V39*'Sreden kurs'!$D$10</f>
        <v>0</v>
      </c>
      <c r="W39" s="40">
        <f>'Cena na poramnuvanje'!W39*'Sreden kurs'!$D$10</f>
        <v>0</v>
      </c>
      <c r="X39" s="40">
        <f>'Cena na poramnuvanje'!X39*'Sreden kurs'!$D$10</f>
        <v>0</v>
      </c>
      <c r="Y39" s="40">
        <f>'Cena na poramnuvanje'!Y39*'Sreden kurs'!$D$10</f>
        <v>0</v>
      </c>
      <c r="Z39" s="40">
        <f>'Cena na poramnuvanje'!Z39*'Sreden kurs'!$D$10</f>
        <v>0</v>
      </c>
      <c r="AA39" s="41">
        <f>'Cena na poramnuvanje'!AA39*'Sreden kurs'!$D$10</f>
        <v>0</v>
      </c>
    </row>
    <row r="40" spans="2:27" ht="15.75" thickTop="1" x14ac:dyDescent="0.25">
      <c r="B40" s="13" t="str">
        <f>'Cena na poramnuvanje'!B40:B43</f>
        <v>10.07.2022</v>
      </c>
      <c r="C40" s="14" t="s">
        <v>26</v>
      </c>
      <c r="D40" s="38">
        <f>'Cena na poramnuvanje'!D40*'Sreden kurs'!$D$11</f>
        <v>0</v>
      </c>
      <c r="E40" s="38">
        <f>'Cena na poramnuvanje'!E40*'Sreden kurs'!$D$11</f>
        <v>0</v>
      </c>
      <c r="F40" s="38">
        <f>'Cena na poramnuvanje'!F40*'Sreden kurs'!$D$11</f>
        <v>0</v>
      </c>
      <c r="G40" s="38">
        <f>'Cena na poramnuvanje'!G40*'Sreden kurs'!$D$11</f>
        <v>0</v>
      </c>
      <c r="H40" s="38">
        <f>'Cena na poramnuvanje'!H40*'Sreden kurs'!$D$11</f>
        <v>0</v>
      </c>
      <c r="I40" s="38">
        <f>'Cena na poramnuvanje'!I40*'Sreden kurs'!$D$11</f>
        <v>0</v>
      </c>
      <c r="J40" s="38">
        <f>'Cena na poramnuvanje'!J40*'Sreden kurs'!$D$11</f>
        <v>0</v>
      </c>
      <c r="K40" s="38">
        <f>'Cena na poramnuvanje'!K40*'Sreden kurs'!$D$11</f>
        <v>0</v>
      </c>
      <c r="L40" s="38">
        <f>'Cena na poramnuvanje'!L40*'Sreden kurs'!$D$11</f>
        <v>0</v>
      </c>
      <c r="M40" s="38">
        <f>'Cena na poramnuvanje'!M40*'Sreden kurs'!$D$11</f>
        <v>0</v>
      </c>
      <c r="N40" s="38">
        <f>'Cena na poramnuvanje'!N40*'Sreden kurs'!$D$11</f>
        <v>0</v>
      </c>
      <c r="O40" s="38">
        <f>'Cena na poramnuvanje'!O40*'Sreden kurs'!$D$11</f>
        <v>0</v>
      </c>
      <c r="P40" s="38">
        <f>'Cena na poramnuvanje'!P40*'Sreden kurs'!$D$11</f>
        <v>0</v>
      </c>
      <c r="Q40" s="38">
        <f>'Cena na poramnuvanje'!Q40*'Sreden kurs'!$D$11</f>
        <v>0</v>
      </c>
      <c r="R40" s="38">
        <f>'Cena na poramnuvanje'!R40*'Sreden kurs'!$D$11</f>
        <v>0</v>
      </c>
      <c r="S40" s="38">
        <f>'Cena na poramnuvanje'!S40*'Sreden kurs'!$D$11</f>
        <v>0</v>
      </c>
      <c r="T40" s="38">
        <f>'Cena na poramnuvanje'!T40*'Sreden kurs'!$D$11</f>
        <v>0</v>
      </c>
      <c r="U40" s="38">
        <f>'Cena na poramnuvanje'!U40*'Sreden kurs'!$D$11</f>
        <v>0</v>
      </c>
      <c r="V40" s="38">
        <f>'Cena na poramnuvanje'!V40*'Sreden kurs'!$D$11</f>
        <v>0</v>
      </c>
      <c r="W40" s="38">
        <f>'Cena na poramnuvanje'!W40*'Sreden kurs'!$D$11</f>
        <v>0</v>
      </c>
      <c r="X40" s="38">
        <f>'Cena na poramnuvanje'!X40*'Sreden kurs'!$D$11</f>
        <v>0</v>
      </c>
      <c r="Y40" s="38">
        <f>'Cena na poramnuvanje'!Y40*'Sreden kurs'!$D$11</f>
        <v>0</v>
      </c>
      <c r="Z40" s="38">
        <f>'Cena na poramnuvanje'!Z40*'Sreden kurs'!$D$11</f>
        <v>0</v>
      </c>
      <c r="AA40" s="39">
        <f>'Cena na poramnuvanje'!AA40*'Sreden kurs'!$D$11</f>
        <v>0</v>
      </c>
    </row>
    <row r="41" spans="2:27" x14ac:dyDescent="0.25">
      <c r="B41" s="17"/>
      <c r="C41" s="14" t="s">
        <v>27</v>
      </c>
      <c r="D41" s="38">
        <f>'Cena na poramnuvanje'!D41*'Sreden kurs'!$D$11</f>
        <v>0</v>
      </c>
      <c r="E41" s="38">
        <f>'Cena na poramnuvanje'!E41*'Sreden kurs'!$D$11</f>
        <v>0</v>
      </c>
      <c r="F41" s="38">
        <f>'Cena na poramnuvanje'!F41*'Sreden kurs'!$D$11</f>
        <v>0</v>
      </c>
      <c r="G41" s="38">
        <f>'Cena na poramnuvanje'!G41*'Sreden kurs'!$D$11</f>
        <v>0</v>
      </c>
      <c r="H41" s="38">
        <f>'Cena na poramnuvanje'!H41*'Sreden kurs'!$D$11</f>
        <v>0</v>
      </c>
      <c r="I41" s="38">
        <f>'Cena na poramnuvanje'!I41*'Sreden kurs'!$D$11</f>
        <v>0</v>
      </c>
      <c r="J41" s="38">
        <f>'Cena na poramnuvanje'!J41*'Sreden kurs'!$D$11</f>
        <v>1819.189744</v>
      </c>
      <c r="K41" s="38">
        <f>'Cena na poramnuvanje'!K41*'Sreden kurs'!$D$11</f>
        <v>938.24110399999984</v>
      </c>
      <c r="L41" s="38">
        <f>'Cena na poramnuvanje'!L41*'Sreden kurs'!$D$11</f>
        <v>681.96513600000003</v>
      </c>
      <c r="M41" s="38">
        <f>'Cena na poramnuvanje'!M41*'Sreden kurs'!$D$11</f>
        <v>669.02812799999992</v>
      </c>
      <c r="N41" s="38">
        <f>'Cena na poramnuvanje'!N41*'Sreden kurs'!$D$11</f>
        <v>592.3018706661851</v>
      </c>
      <c r="O41" s="38">
        <f>'Cena na poramnuvanje'!O41*'Sreden kurs'!$D$11</f>
        <v>624.86181607597996</v>
      </c>
      <c r="P41" s="38">
        <f>'Cena na poramnuvanje'!P41*'Sreden kurs'!$D$11</f>
        <v>605.9098291788365</v>
      </c>
      <c r="Q41" s="38">
        <f>'Cena na poramnuvanje'!Q41*'Sreden kurs'!$D$11</f>
        <v>416.38921650678054</v>
      </c>
      <c r="R41" s="38">
        <f>'Cena na poramnuvanje'!R41*'Sreden kurs'!$D$11</f>
        <v>437.43498518032783</v>
      </c>
      <c r="S41" s="38">
        <f>'Cena na poramnuvanje'!S41*'Sreden kurs'!$D$11</f>
        <v>397.80769833506974</v>
      </c>
      <c r="T41" s="38">
        <f>'Cena na poramnuvanje'!T41*'Sreden kurs'!$D$11</f>
        <v>593.31350222991637</v>
      </c>
      <c r="U41" s="38">
        <f>'Cena na poramnuvanje'!U41*'Sreden kurs'!$D$11</f>
        <v>2164.7926719999996</v>
      </c>
      <c r="V41" s="38">
        <f>'Cena na poramnuvanje'!V41*'Sreden kurs'!$D$11</f>
        <v>4234.0979040000002</v>
      </c>
      <c r="W41" s="38">
        <f>'Cena na poramnuvanje'!W41*'Sreden kurs'!$D$11</f>
        <v>9922.6851360000001</v>
      </c>
      <c r="X41" s="38">
        <f>'Cena na poramnuvanje'!X41*'Sreden kurs'!$D$11</f>
        <v>11393.80776</v>
      </c>
      <c r="Y41" s="38">
        <f>'Cena na poramnuvanje'!Y41*'Sreden kurs'!$D$11</f>
        <v>8639.4087531672267</v>
      </c>
      <c r="Z41" s="38">
        <f>'Cena na poramnuvanje'!Z41*'Sreden kurs'!$D$11</f>
        <v>9696.9679911874391</v>
      </c>
      <c r="AA41" s="39">
        <f>'Cena na poramnuvanje'!AA41*'Sreden kurs'!$D$11</f>
        <v>11698.75152</v>
      </c>
    </row>
    <row r="42" spans="2:27" x14ac:dyDescent="0.25">
      <c r="B42" s="17"/>
      <c r="C42" s="14" t="s">
        <v>28</v>
      </c>
      <c r="D42" s="38">
        <f>'Cena na poramnuvanje'!D42*'Sreden kurs'!$D$11</f>
        <v>2820.2677439999998</v>
      </c>
      <c r="E42" s="38">
        <f>'Cena na poramnuvanje'!E42*'Sreden kurs'!$D$11</f>
        <v>1089.788912</v>
      </c>
      <c r="F42" s="38">
        <f>'Cena na poramnuvanje'!F42*'Sreden kurs'!$D$11</f>
        <v>1100.2617279999999</v>
      </c>
      <c r="G42" s="38">
        <f>'Cena na poramnuvanje'!G42*'Sreden kurs'!$D$11</f>
        <v>799.63030400000002</v>
      </c>
      <c r="H42" s="38">
        <f>'Cena na poramnuvanje'!H42*'Sreden kurs'!$D$11</f>
        <v>1796.395968</v>
      </c>
      <c r="I42" s="38">
        <f>'Cena na poramnuvanje'!I42*'Sreden kurs'!$D$11</f>
        <v>1667.641936</v>
      </c>
      <c r="J42" s="38">
        <f>'Cena na poramnuvanje'!J42*'Sreden kurs'!$D$11</f>
        <v>0</v>
      </c>
      <c r="K42" s="38">
        <f>'Cena na poramnuvanje'!K42*'Sreden kurs'!$D$11</f>
        <v>0</v>
      </c>
      <c r="L42" s="38">
        <f>'Cena na poramnuvanje'!L42*'Sreden kurs'!$D$11</f>
        <v>0</v>
      </c>
      <c r="M42" s="38">
        <f>'Cena na poramnuvanje'!M42*'Sreden kurs'!$D$11</f>
        <v>0</v>
      </c>
      <c r="N42" s="38">
        <f>'Cena na poramnuvanje'!N42*'Sreden kurs'!$D$11</f>
        <v>0</v>
      </c>
      <c r="O42" s="38">
        <f>'Cena na poramnuvanje'!O42*'Sreden kurs'!$D$11</f>
        <v>0</v>
      </c>
      <c r="P42" s="38">
        <f>'Cena na poramnuvanje'!P42*'Sreden kurs'!$D$11</f>
        <v>0</v>
      </c>
      <c r="Q42" s="38">
        <f>'Cena na poramnuvanje'!Q42*'Sreden kurs'!$D$11</f>
        <v>0</v>
      </c>
      <c r="R42" s="38">
        <f>'Cena na poramnuvanje'!R42*'Sreden kurs'!$D$11</f>
        <v>0</v>
      </c>
      <c r="S42" s="38">
        <f>'Cena na poramnuvanje'!S42*'Sreden kurs'!$D$11</f>
        <v>0</v>
      </c>
      <c r="T42" s="38">
        <f>'Cena na poramnuvanje'!T42*'Sreden kurs'!$D$11</f>
        <v>0</v>
      </c>
      <c r="U42" s="38">
        <f>'Cena na poramnuvanje'!U42*'Sreden kurs'!$D$11</f>
        <v>0</v>
      </c>
      <c r="V42" s="38">
        <f>'Cena na poramnuvanje'!V42*'Sreden kurs'!$D$11</f>
        <v>0</v>
      </c>
      <c r="W42" s="38">
        <f>'Cena na poramnuvanje'!W42*'Sreden kurs'!$D$11</f>
        <v>0</v>
      </c>
      <c r="X42" s="38">
        <f>'Cena na poramnuvanje'!X42*'Sreden kurs'!$D$11</f>
        <v>0</v>
      </c>
      <c r="Y42" s="38">
        <f>'Cena na poramnuvanje'!Y42*'Sreden kurs'!$D$11</f>
        <v>0</v>
      </c>
      <c r="Z42" s="38">
        <f>'Cena na poramnuvanje'!Z42*'Sreden kurs'!$D$11</f>
        <v>0</v>
      </c>
      <c r="AA42" s="39">
        <f>'Cena na poramnuvanje'!AA42*'Sreden kurs'!$D$11</f>
        <v>0</v>
      </c>
    </row>
    <row r="43" spans="2:27" ht="15.75" thickBot="1" x14ac:dyDescent="0.3">
      <c r="B43" s="18"/>
      <c r="C43" s="19" t="s">
        <v>29</v>
      </c>
      <c r="D43" s="40">
        <f>'Cena na poramnuvanje'!D43*'Sreden kurs'!$D$11</f>
        <v>8460.8032320000002</v>
      </c>
      <c r="E43" s="40">
        <f>'Cena na poramnuvanje'!E43*'Sreden kurs'!$D$11</f>
        <v>3269.3667359999999</v>
      </c>
      <c r="F43" s="40">
        <f>'Cena na poramnuvanje'!F43*'Sreden kurs'!$D$11</f>
        <v>3300.169136</v>
      </c>
      <c r="G43" s="40">
        <f>'Cena na poramnuvanje'!G43*'Sreden kurs'!$D$11</f>
        <v>2398.274864</v>
      </c>
      <c r="H43" s="40">
        <f>'Cena na poramnuvanje'!H43*'Sreden kurs'!$D$11</f>
        <v>5388.5718559999996</v>
      </c>
      <c r="I43" s="40">
        <f>'Cena na poramnuvanje'!I43*'Sreden kurs'!$D$11</f>
        <v>5002.9258079999991</v>
      </c>
      <c r="J43" s="40">
        <f>'Cena na poramnuvanje'!J43*'Sreden kurs'!$D$11</f>
        <v>0</v>
      </c>
      <c r="K43" s="40">
        <f>'Cena na poramnuvanje'!K43*'Sreden kurs'!$D$11</f>
        <v>0</v>
      </c>
      <c r="L43" s="40">
        <f>'Cena na poramnuvanje'!L43*'Sreden kurs'!$D$11</f>
        <v>0</v>
      </c>
      <c r="M43" s="40">
        <f>'Cena na poramnuvanje'!M43*'Sreden kurs'!$D$11</f>
        <v>0</v>
      </c>
      <c r="N43" s="40">
        <f>'Cena na poramnuvanje'!N43*'Sreden kurs'!$D$11</f>
        <v>0</v>
      </c>
      <c r="O43" s="40">
        <f>'Cena na poramnuvanje'!O43*'Sreden kurs'!$D$11</f>
        <v>0</v>
      </c>
      <c r="P43" s="40">
        <f>'Cena na poramnuvanje'!P43*'Sreden kurs'!$D$11</f>
        <v>0</v>
      </c>
      <c r="Q43" s="40">
        <f>'Cena na poramnuvanje'!Q43*'Sreden kurs'!$D$11</f>
        <v>0</v>
      </c>
      <c r="R43" s="40">
        <f>'Cena na poramnuvanje'!R43*'Sreden kurs'!$D$11</f>
        <v>0</v>
      </c>
      <c r="S43" s="40">
        <f>'Cena na poramnuvanje'!S43*'Sreden kurs'!$D$11</f>
        <v>0</v>
      </c>
      <c r="T43" s="40">
        <f>'Cena na poramnuvanje'!T43*'Sreden kurs'!$D$11</f>
        <v>0</v>
      </c>
      <c r="U43" s="40">
        <f>'Cena na poramnuvanje'!U43*'Sreden kurs'!$D$11</f>
        <v>0</v>
      </c>
      <c r="V43" s="40">
        <f>'Cena na poramnuvanje'!V43*'Sreden kurs'!$D$11</f>
        <v>0</v>
      </c>
      <c r="W43" s="40">
        <f>'Cena na poramnuvanje'!W43*'Sreden kurs'!$D$11</f>
        <v>0</v>
      </c>
      <c r="X43" s="40">
        <f>'Cena na poramnuvanje'!X43*'Sreden kurs'!$D$11</f>
        <v>0</v>
      </c>
      <c r="Y43" s="40">
        <f>'Cena na poramnuvanje'!Y43*'Sreden kurs'!$D$11</f>
        <v>0</v>
      </c>
      <c r="Z43" s="40">
        <f>'Cena na poramnuvanje'!Z43*'Sreden kurs'!$D$11</f>
        <v>0</v>
      </c>
      <c r="AA43" s="41">
        <f>'Cena na poramnuvanje'!AA43*'Sreden kurs'!$D$11</f>
        <v>0</v>
      </c>
    </row>
    <row r="44" spans="2:27" ht="15.75" thickTop="1" x14ac:dyDescent="0.25">
      <c r="B44" s="13" t="str">
        <f>'Cena na poramnuvanje'!B44:B47</f>
        <v>11.07.2022</v>
      </c>
      <c r="C44" s="14" t="s">
        <v>26</v>
      </c>
      <c r="D44" s="38">
        <f>'Cena na poramnuvanje'!D44*'Sreden kurs'!$D$12</f>
        <v>0</v>
      </c>
      <c r="E44" s="38">
        <f>'Cena na poramnuvanje'!E44*'Sreden kurs'!$D$12</f>
        <v>0</v>
      </c>
      <c r="F44" s="38">
        <f>'Cena na poramnuvanje'!F44*'Sreden kurs'!$D$12</f>
        <v>0</v>
      </c>
      <c r="G44" s="38">
        <f>'Cena na poramnuvanje'!G44*'Sreden kurs'!$D$12</f>
        <v>0</v>
      </c>
      <c r="H44" s="38">
        <f>'Cena na poramnuvanje'!H44*'Sreden kurs'!$D$12</f>
        <v>0</v>
      </c>
      <c r="I44" s="38">
        <f>'Cena na poramnuvanje'!I44*'Sreden kurs'!$D$12</f>
        <v>0</v>
      </c>
      <c r="J44" s="38">
        <f>'Cena na poramnuvanje'!J44*'Sreden kurs'!$D$12</f>
        <v>0</v>
      </c>
      <c r="K44" s="38">
        <f>'Cena na poramnuvanje'!K44*'Sreden kurs'!$D$12</f>
        <v>0</v>
      </c>
      <c r="L44" s="38">
        <f>'Cena na poramnuvanje'!L44*'Sreden kurs'!$D$12</f>
        <v>0</v>
      </c>
      <c r="M44" s="38">
        <f>'Cena na poramnuvanje'!M44*'Sreden kurs'!$D$12</f>
        <v>0</v>
      </c>
      <c r="N44" s="38">
        <f>'Cena na poramnuvanje'!N44*'Sreden kurs'!$D$12</f>
        <v>0</v>
      </c>
      <c r="O44" s="38">
        <f>'Cena na poramnuvanje'!O44*'Sreden kurs'!$D$12</f>
        <v>0</v>
      </c>
      <c r="P44" s="38">
        <f>'Cena na poramnuvanje'!P44*'Sreden kurs'!$D$12</f>
        <v>0</v>
      </c>
      <c r="Q44" s="38">
        <f>'Cena na poramnuvanje'!Q44*'Sreden kurs'!$D$12</f>
        <v>0</v>
      </c>
      <c r="R44" s="38">
        <f>'Cena na poramnuvanje'!R44*'Sreden kurs'!$D$12</f>
        <v>0</v>
      </c>
      <c r="S44" s="38">
        <f>'Cena na poramnuvanje'!S44*'Sreden kurs'!$D$12</f>
        <v>0</v>
      </c>
      <c r="T44" s="38">
        <f>'Cena na poramnuvanje'!T44*'Sreden kurs'!$D$12</f>
        <v>0</v>
      </c>
      <c r="U44" s="38">
        <f>'Cena na poramnuvanje'!U44*'Sreden kurs'!$D$12</f>
        <v>0</v>
      </c>
      <c r="V44" s="38">
        <f>'Cena na poramnuvanje'!V44*'Sreden kurs'!$D$12</f>
        <v>0</v>
      </c>
      <c r="W44" s="38">
        <f>'Cena na poramnuvanje'!W44*'Sreden kurs'!$D$12</f>
        <v>0</v>
      </c>
      <c r="X44" s="38">
        <f>'Cena na poramnuvanje'!X44*'Sreden kurs'!$D$12</f>
        <v>0</v>
      </c>
      <c r="Y44" s="38">
        <f>'Cena na poramnuvanje'!Y44*'Sreden kurs'!$D$12</f>
        <v>0</v>
      </c>
      <c r="Z44" s="38">
        <f>'Cena na poramnuvanje'!Z44*'Sreden kurs'!$D$12</f>
        <v>0</v>
      </c>
      <c r="AA44" s="39">
        <f>'Cena na poramnuvanje'!AA44*'Sreden kurs'!$D$12</f>
        <v>0</v>
      </c>
    </row>
    <row r="45" spans="2:27" x14ac:dyDescent="0.25">
      <c r="B45" s="17"/>
      <c r="C45" s="14" t="s">
        <v>27</v>
      </c>
      <c r="D45" s="38">
        <f>'Cena na poramnuvanje'!D45*'Sreden kurs'!$D$12</f>
        <v>0</v>
      </c>
      <c r="E45" s="38">
        <f>'Cena na poramnuvanje'!E45*'Sreden kurs'!$D$12</f>
        <v>0</v>
      </c>
      <c r="F45" s="38">
        <f>'Cena na poramnuvanje'!F45*'Sreden kurs'!$D$12</f>
        <v>0</v>
      </c>
      <c r="G45" s="38">
        <f>'Cena na poramnuvanje'!G45*'Sreden kurs'!$D$12</f>
        <v>0</v>
      </c>
      <c r="H45" s="38">
        <f>'Cena na poramnuvanje'!H45*'Sreden kurs'!$D$12</f>
        <v>0</v>
      </c>
      <c r="I45" s="38">
        <f>'Cena na poramnuvanje'!I45*'Sreden kurs'!$D$12</f>
        <v>0</v>
      </c>
      <c r="J45" s="38">
        <f>'Cena na poramnuvanje'!J45*'Sreden kurs'!$D$12</f>
        <v>12196.518303999999</v>
      </c>
      <c r="K45" s="38">
        <f>'Cena na poramnuvanje'!K45*'Sreden kurs'!$D$12</f>
        <v>12785.460191999999</v>
      </c>
      <c r="L45" s="38">
        <f>'Cena na poramnuvanje'!L45*'Sreden kurs'!$D$12</f>
        <v>13367.625552</v>
      </c>
      <c r="M45" s="38">
        <f>'Cena na poramnuvanje'!M45*'Sreden kurs'!$D$12</f>
        <v>12956.721535999999</v>
      </c>
      <c r="N45" s="38">
        <f>'Cena na poramnuvanje'!N45*'Sreden kurs'!$D$12</f>
        <v>12502.078111999999</v>
      </c>
      <c r="O45" s="38">
        <f>'Cena na poramnuvanje'!O45*'Sreden kurs'!$D$12</f>
        <v>12225.472559999998</v>
      </c>
      <c r="P45" s="38">
        <f>'Cena na poramnuvanje'!P45*'Sreden kurs'!$D$12</f>
        <v>11817.032736000001</v>
      </c>
      <c r="Q45" s="38">
        <f>'Cena na poramnuvanje'!Q45*'Sreden kurs'!$D$12</f>
        <v>11402.432431999998</v>
      </c>
      <c r="R45" s="38">
        <f>'Cena na poramnuvanje'!R45*'Sreden kurs'!$D$12</f>
        <v>10184.505536000001</v>
      </c>
      <c r="S45" s="38">
        <f>'Cena na poramnuvanje'!S45*'Sreden kurs'!$D$12</f>
        <v>10083.473663999999</v>
      </c>
      <c r="T45" s="38">
        <f>'Cena na poramnuvanje'!T45*'Sreden kurs'!$D$12</f>
        <v>10929.307568</v>
      </c>
      <c r="U45" s="38">
        <f>'Cena na poramnuvanje'!U45*'Sreden kurs'!$D$12</f>
        <v>11765.284704000002</v>
      </c>
      <c r="V45" s="38">
        <f>'Cena na poramnuvanje'!V45*'Sreden kurs'!$D$12</f>
        <v>12528.568175999999</v>
      </c>
      <c r="W45" s="38">
        <f>'Cena na poramnuvanje'!W45*'Sreden kurs'!$D$12</f>
        <v>14108.731296</v>
      </c>
      <c r="X45" s="38">
        <f>'Cena na poramnuvanje'!X45*'Sreden kurs'!$D$12</f>
        <v>14474.047759999999</v>
      </c>
      <c r="Y45" s="38">
        <f>'Cena na poramnuvanje'!Y45*'Sreden kurs'!$D$12</f>
        <v>13926.381087999998</v>
      </c>
      <c r="Z45" s="38">
        <f>'Cena na poramnuvanje'!Z45*'Sreden kurs'!$D$12</f>
        <v>13862.928143999998</v>
      </c>
      <c r="AA45" s="39">
        <f>'Cena na poramnuvanje'!AA45*'Sreden kurs'!$D$12</f>
        <v>12911.133983999998</v>
      </c>
    </row>
    <row r="46" spans="2:27" x14ac:dyDescent="0.25">
      <c r="B46" s="17"/>
      <c r="C46" s="14" t="s">
        <v>28</v>
      </c>
      <c r="D46" s="38">
        <f>'Cena na poramnuvanje'!D46*'Sreden kurs'!$D$12</f>
        <v>9859.2321919999995</v>
      </c>
      <c r="E46" s="38">
        <f>'Cena na poramnuvanje'!E46*'Sreden kurs'!$D$12</f>
        <v>8568.6116320000001</v>
      </c>
      <c r="F46" s="38">
        <f>'Cena na poramnuvanje'!F46*'Sreden kurs'!$D$12</f>
        <v>8555.0585759999994</v>
      </c>
      <c r="G46" s="38">
        <f>'Cena na poramnuvanje'!G46*'Sreden kurs'!$D$12</f>
        <v>8344.3701599999986</v>
      </c>
      <c r="H46" s="38">
        <f>'Cena na poramnuvanje'!H46*'Sreden kurs'!$D$12</f>
        <v>8439.2415519999995</v>
      </c>
      <c r="I46" s="38">
        <f>'Cena na poramnuvanje'!I46*'Sreden kurs'!$D$12</f>
        <v>9179.1152000000002</v>
      </c>
      <c r="J46" s="38">
        <f>'Cena na poramnuvanje'!J46*'Sreden kurs'!$D$12</f>
        <v>0</v>
      </c>
      <c r="K46" s="38">
        <f>'Cena na poramnuvanje'!K46*'Sreden kurs'!$D$12</f>
        <v>0</v>
      </c>
      <c r="L46" s="38">
        <f>'Cena na poramnuvanje'!L46*'Sreden kurs'!$D$12</f>
        <v>0</v>
      </c>
      <c r="M46" s="38">
        <f>'Cena na poramnuvanje'!M46*'Sreden kurs'!$D$12</f>
        <v>0</v>
      </c>
      <c r="N46" s="38">
        <f>'Cena na poramnuvanje'!N46*'Sreden kurs'!$D$12</f>
        <v>0</v>
      </c>
      <c r="O46" s="38">
        <f>'Cena na poramnuvanje'!O46*'Sreden kurs'!$D$12</f>
        <v>0</v>
      </c>
      <c r="P46" s="38">
        <f>'Cena na poramnuvanje'!P46*'Sreden kurs'!$D$12</f>
        <v>0</v>
      </c>
      <c r="Q46" s="38">
        <f>'Cena na poramnuvanje'!Q46*'Sreden kurs'!$D$12</f>
        <v>0</v>
      </c>
      <c r="R46" s="38">
        <f>'Cena na poramnuvanje'!R46*'Sreden kurs'!$D$12</f>
        <v>0</v>
      </c>
      <c r="S46" s="38">
        <f>'Cena na poramnuvanje'!S46*'Sreden kurs'!$D$12</f>
        <v>0</v>
      </c>
      <c r="T46" s="38">
        <f>'Cena na poramnuvanje'!T46*'Sreden kurs'!$D$12</f>
        <v>0</v>
      </c>
      <c r="U46" s="38">
        <f>'Cena na poramnuvanje'!U46*'Sreden kurs'!$D$12</f>
        <v>0</v>
      </c>
      <c r="V46" s="38">
        <f>'Cena na poramnuvanje'!V46*'Sreden kurs'!$D$12</f>
        <v>0</v>
      </c>
      <c r="W46" s="38">
        <f>'Cena na poramnuvanje'!W46*'Sreden kurs'!$D$12</f>
        <v>0</v>
      </c>
      <c r="X46" s="38">
        <f>'Cena na poramnuvanje'!X46*'Sreden kurs'!$D$12</f>
        <v>0</v>
      </c>
      <c r="Y46" s="38">
        <f>'Cena na poramnuvanje'!Y46*'Sreden kurs'!$D$12</f>
        <v>0</v>
      </c>
      <c r="Z46" s="38">
        <f>'Cena na poramnuvanje'!Z46*'Sreden kurs'!$D$12</f>
        <v>0</v>
      </c>
      <c r="AA46" s="39">
        <f>'Cena na poramnuvanje'!AA46*'Sreden kurs'!$D$12</f>
        <v>0</v>
      </c>
    </row>
    <row r="47" spans="2:27" ht="15.75" thickBot="1" x14ac:dyDescent="0.3">
      <c r="B47" s="18"/>
      <c r="C47" s="19" t="s">
        <v>29</v>
      </c>
      <c r="D47" s="40">
        <f>'Cena na poramnuvanje'!D47*'Sreden kurs'!$D$12</f>
        <v>29577.696575999998</v>
      </c>
      <c r="E47" s="40">
        <f>'Cena na poramnuvanje'!E47*'Sreden kurs'!$D$12</f>
        <v>25705.834895999997</v>
      </c>
      <c r="F47" s="40">
        <f>'Cena na poramnuvanje'!F47*'Sreden kurs'!$D$12</f>
        <v>25665.175727999998</v>
      </c>
      <c r="G47" s="40">
        <f>'Cena na poramnuvanje'!G47*'Sreden kurs'!$D$12</f>
        <v>25033.110479999999</v>
      </c>
      <c r="H47" s="40">
        <f>'Cena na poramnuvanje'!H47*'Sreden kurs'!$D$12</f>
        <v>25317.724656000002</v>
      </c>
      <c r="I47" s="40">
        <f>'Cena na poramnuvanje'!I47*'Sreden kurs'!$D$12</f>
        <v>27537.345600000001</v>
      </c>
      <c r="J47" s="40">
        <f>'Cena na poramnuvanje'!J47*'Sreden kurs'!$D$12</f>
        <v>0</v>
      </c>
      <c r="K47" s="40">
        <f>'Cena na poramnuvanje'!K47*'Sreden kurs'!$D$12</f>
        <v>0</v>
      </c>
      <c r="L47" s="40">
        <f>'Cena na poramnuvanje'!L47*'Sreden kurs'!$D$12</f>
        <v>0</v>
      </c>
      <c r="M47" s="40">
        <f>'Cena na poramnuvanje'!M47*'Sreden kurs'!$D$12</f>
        <v>0</v>
      </c>
      <c r="N47" s="40">
        <f>'Cena na poramnuvanje'!N47*'Sreden kurs'!$D$12</f>
        <v>0</v>
      </c>
      <c r="O47" s="40">
        <f>'Cena na poramnuvanje'!O47*'Sreden kurs'!$D$12</f>
        <v>0</v>
      </c>
      <c r="P47" s="40">
        <f>'Cena na poramnuvanje'!P47*'Sreden kurs'!$D$12</f>
        <v>0</v>
      </c>
      <c r="Q47" s="40">
        <f>'Cena na poramnuvanje'!Q47*'Sreden kurs'!$D$12</f>
        <v>0</v>
      </c>
      <c r="R47" s="40">
        <f>'Cena na poramnuvanje'!R47*'Sreden kurs'!$D$12</f>
        <v>0</v>
      </c>
      <c r="S47" s="40">
        <f>'Cena na poramnuvanje'!S47*'Sreden kurs'!$D$12</f>
        <v>0</v>
      </c>
      <c r="T47" s="40">
        <f>'Cena na poramnuvanje'!T47*'Sreden kurs'!$D$12</f>
        <v>0</v>
      </c>
      <c r="U47" s="40">
        <f>'Cena na poramnuvanje'!U47*'Sreden kurs'!$D$12</f>
        <v>0</v>
      </c>
      <c r="V47" s="40">
        <f>'Cena na poramnuvanje'!V47*'Sreden kurs'!$D$12</f>
        <v>0</v>
      </c>
      <c r="W47" s="40">
        <f>'Cena na poramnuvanje'!W47*'Sreden kurs'!$D$12</f>
        <v>0</v>
      </c>
      <c r="X47" s="40">
        <f>'Cena na poramnuvanje'!X47*'Sreden kurs'!$D$12</f>
        <v>0</v>
      </c>
      <c r="Y47" s="40">
        <f>'Cena na poramnuvanje'!Y47*'Sreden kurs'!$D$12</f>
        <v>0</v>
      </c>
      <c r="Z47" s="40">
        <f>'Cena na poramnuvanje'!Z47*'Sreden kurs'!$D$12</f>
        <v>0</v>
      </c>
      <c r="AA47" s="41">
        <f>'Cena na poramnuvanje'!AA47*'Sreden kurs'!$D$12</f>
        <v>0</v>
      </c>
    </row>
    <row r="48" spans="2:27" ht="15.75" thickTop="1" x14ac:dyDescent="0.25">
      <c r="B48" s="13" t="str">
        <f>'Cena na poramnuvanje'!B48:B51</f>
        <v>12.07.2022</v>
      </c>
      <c r="C48" s="14" t="s">
        <v>26</v>
      </c>
      <c r="D48" s="38">
        <f>'Cena na poramnuvanje'!D48*'Sreden kurs'!$D$13</f>
        <v>0</v>
      </c>
      <c r="E48" s="38">
        <f>'Cena na poramnuvanje'!E48*'Sreden kurs'!$D$13</f>
        <v>0</v>
      </c>
      <c r="F48" s="38">
        <f>'Cena na poramnuvanje'!F48*'Sreden kurs'!$D$13</f>
        <v>0</v>
      </c>
      <c r="G48" s="38">
        <f>'Cena na poramnuvanje'!G48*'Sreden kurs'!$D$13</f>
        <v>0</v>
      </c>
      <c r="H48" s="38">
        <f>'Cena na poramnuvanje'!H48*'Sreden kurs'!$D$13</f>
        <v>0</v>
      </c>
      <c r="I48" s="38">
        <f>'Cena na poramnuvanje'!I48*'Sreden kurs'!$D$13</f>
        <v>0</v>
      </c>
      <c r="J48" s="38">
        <f>'Cena na poramnuvanje'!J48*'Sreden kurs'!$D$13</f>
        <v>0</v>
      </c>
      <c r="K48" s="38">
        <f>'Cena na poramnuvanje'!K48*'Sreden kurs'!$D$13</f>
        <v>0</v>
      </c>
      <c r="L48" s="38">
        <f>'Cena na poramnuvanje'!L48*'Sreden kurs'!$D$13</f>
        <v>0</v>
      </c>
      <c r="M48" s="38">
        <f>'Cena na poramnuvanje'!M48*'Sreden kurs'!$D$13</f>
        <v>0</v>
      </c>
      <c r="N48" s="38">
        <f>'Cena na poramnuvanje'!N48*'Sreden kurs'!$D$13</f>
        <v>0</v>
      </c>
      <c r="O48" s="38">
        <f>'Cena na poramnuvanje'!O48*'Sreden kurs'!$D$13</f>
        <v>0</v>
      </c>
      <c r="P48" s="38">
        <f>'Cena na poramnuvanje'!P48*'Sreden kurs'!$D$13</f>
        <v>0</v>
      </c>
      <c r="Q48" s="38">
        <f>'Cena na poramnuvanje'!Q48*'Sreden kurs'!$D$13</f>
        <v>0</v>
      </c>
      <c r="R48" s="38">
        <f>'Cena na poramnuvanje'!R48*'Sreden kurs'!$D$13</f>
        <v>0</v>
      </c>
      <c r="S48" s="38">
        <f>'Cena na poramnuvanje'!S48*'Sreden kurs'!$D$13</f>
        <v>0</v>
      </c>
      <c r="T48" s="38">
        <f>'Cena na poramnuvanje'!T48*'Sreden kurs'!$D$13</f>
        <v>0</v>
      </c>
      <c r="U48" s="38">
        <f>'Cena na poramnuvanje'!U48*'Sreden kurs'!$D$13</f>
        <v>0</v>
      </c>
      <c r="V48" s="38">
        <f>'Cena na poramnuvanje'!V48*'Sreden kurs'!$D$13</f>
        <v>0</v>
      </c>
      <c r="W48" s="38">
        <f>'Cena na poramnuvanje'!W48*'Sreden kurs'!$D$13</f>
        <v>0</v>
      </c>
      <c r="X48" s="38">
        <f>'Cena na poramnuvanje'!X48*'Sreden kurs'!$D$13</f>
        <v>0</v>
      </c>
      <c r="Y48" s="38">
        <f>'Cena na poramnuvanje'!Y48*'Sreden kurs'!$D$13</f>
        <v>0</v>
      </c>
      <c r="Z48" s="38">
        <f>'Cena na poramnuvanje'!Z48*'Sreden kurs'!$D$13</f>
        <v>0</v>
      </c>
      <c r="AA48" s="39">
        <f>'Cena na poramnuvanje'!AA48*'Sreden kurs'!$D$13</f>
        <v>0</v>
      </c>
    </row>
    <row r="49" spans="2:27" x14ac:dyDescent="0.25">
      <c r="B49" s="17"/>
      <c r="C49" s="14" t="s">
        <v>27</v>
      </c>
      <c r="D49" s="38">
        <f>'Cena na poramnuvanje'!D49*'Sreden kurs'!$D$13</f>
        <v>0</v>
      </c>
      <c r="E49" s="38">
        <f>'Cena na poramnuvanje'!E49*'Sreden kurs'!$D$13</f>
        <v>0</v>
      </c>
      <c r="F49" s="38">
        <f>'Cena na poramnuvanje'!F49*'Sreden kurs'!$D$13</f>
        <v>0</v>
      </c>
      <c r="G49" s="38">
        <f>'Cena na poramnuvanje'!G49*'Sreden kurs'!$D$13</f>
        <v>0</v>
      </c>
      <c r="H49" s="38">
        <f>'Cena na poramnuvanje'!H49*'Sreden kurs'!$D$13</f>
        <v>0</v>
      </c>
      <c r="I49" s="38">
        <f>'Cena na poramnuvanje'!I49*'Sreden kurs'!$D$13</f>
        <v>0</v>
      </c>
      <c r="J49" s="38">
        <f>'Cena na poramnuvanje'!J49*'Sreden kurs'!$D$13</f>
        <v>12911.924142</v>
      </c>
      <c r="K49" s="38">
        <f>'Cena na poramnuvanje'!K49*'Sreden kurs'!$D$13</f>
        <v>13958.687223000001</v>
      </c>
      <c r="L49" s="38">
        <f>'Cena na poramnuvanje'!L49*'Sreden kurs'!$D$13</f>
        <v>13812.226545</v>
      </c>
      <c r="M49" s="38">
        <f>'Cena na poramnuvanje'!M49*'Sreden kurs'!$D$13</f>
        <v>12114.390366000001</v>
      </c>
      <c r="N49" s="38">
        <f>'Cena na poramnuvanje'!N49*'Sreden kurs'!$D$13</f>
        <v>11252.241585</v>
      </c>
      <c r="O49" s="38">
        <f>'Cena na poramnuvanje'!O49*'Sreden kurs'!$D$13</f>
        <v>10246.093650000001</v>
      </c>
      <c r="P49" s="38">
        <f>'Cena na poramnuvanje'!P49*'Sreden kurs'!$D$13</f>
        <v>11220.241773000002</v>
      </c>
      <c r="Q49" s="38">
        <f>'Cena na poramnuvanje'!Q49*'Sreden kurs'!$D$13</f>
        <v>10289.170319999999</v>
      </c>
      <c r="R49" s="38">
        <f>'Cena na poramnuvanje'!R49*'Sreden kurs'!$D$13</f>
        <v>9913.1725289999995</v>
      </c>
      <c r="S49" s="38">
        <f>'Cena na poramnuvanje'!S49*'Sreden kurs'!$D$13</f>
        <v>9923.0186249999988</v>
      </c>
      <c r="T49" s="38">
        <f>'Cena na poramnuvanje'!T49*'Sreden kurs'!$D$13</f>
        <v>10943.320323</v>
      </c>
      <c r="U49" s="38">
        <f>'Cena na poramnuvanje'!U49*'Sreden kurs'!$D$13</f>
        <v>12309.466143</v>
      </c>
      <c r="V49" s="38">
        <f>'Cena na poramnuvanje'!V49*'Sreden kurs'!$D$13</f>
        <v>13077.461631000002</v>
      </c>
      <c r="W49" s="38">
        <f>'Cena na poramnuvanje'!W49*'Sreden kurs'!$D$13</f>
        <v>15078.680643000002</v>
      </c>
      <c r="X49" s="38">
        <f>'Cena na poramnuvanje'!X49*'Sreden kurs'!$D$13</f>
        <v>15650.369592000003</v>
      </c>
      <c r="Y49" s="38">
        <f>'Cena na poramnuvanje'!Y49*'Sreden kurs'!$D$13</f>
        <v>14769.144</v>
      </c>
      <c r="Z49" s="38">
        <f>'Cena na poramnuvanje'!Z49*'Sreden kurs'!$D$13</f>
        <v>10433.76660502159</v>
      </c>
      <c r="AA49" s="39">
        <f>'Cena na poramnuvanje'!AA49*'Sreden kurs'!$D$13</f>
        <v>9974.0070743970628</v>
      </c>
    </row>
    <row r="50" spans="2:27" x14ac:dyDescent="0.25">
      <c r="B50" s="17"/>
      <c r="C50" s="14" t="s">
        <v>28</v>
      </c>
      <c r="D50" s="38">
        <f>'Cena na poramnuvanje'!D50*'Sreden kurs'!$D$13</f>
        <v>12169.159275</v>
      </c>
      <c r="E50" s="38">
        <f>'Cena na poramnuvanje'!E50*'Sreden kurs'!$D$13</f>
        <v>10756.244499</v>
      </c>
      <c r="F50" s="38">
        <f>'Cena na poramnuvanje'!F50*'Sreden kurs'!$D$13</f>
        <v>10155.017262000001</v>
      </c>
      <c r="G50" s="38">
        <f>'Cena na poramnuvanje'!G50*'Sreden kurs'!$D$13</f>
        <v>10199.940075</v>
      </c>
      <c r="H50" s="38">
        <f>'Cena na poramnuvanje'!H50*'Sreden kurs'!$D$13</f>
        <v>10287.324176999999</v>
      </c>
      <c r="I50" s="38">
        <f>'Cena na poramnuvanje'!I50*'Sreden kurs'!$D$13</f>
        <v>11141.473005</v>
      </c>
      <c r="J50" s="38">
        <f>'Cena na poramnuvanje'!J50*'Sreden kurs'!$D$13</f>
        <v>0</v>
      </c>
      <c r="K50" s="38">
        <f>'Cena na poramnuvanje'!K50*'Sreden kurs'!$D$13</f>
        <v>0</v>
      </c>
      <c r="L50" s="38">
        <f>'Cena na poramnuvanje'!L50*'Sreden kurs'!$D$13</f>
        <v>0</v>
      </c>
      <c r="M50" s="38">
        <f>'Cena na poramnuvanje'!M50*'Sreden kurs'!$D$13</f>
        <v>0</v>
      </c>
      <c r="N50" s="38">
        <f>'Cena na poramnuvanje'!N50*'Sreden kurs'!$D$13</f>
        <v>0</v>
      </c>
      <c r="O50" s="38">
        <f>'Cena na poramnuvanje'!O50*'Sreden kurs'!$D$13</f>
        <v>0</v>
      </c>
      <c r="P50" s="38">
        <f>'Cena na poramnuvanje'!P50*'Sreden kurs'!$D$13</f>
        <v>0</v>
      </c>
      <c r="Q50" s="38">
        <f>'Cena na poramnuvanje'!Q50*'Sreden kurs'!$D$13</f>
        <v>0</v>
      </c>
      <c r="R50" s="38">
        <f>'Cena na poramnuvanje'!R50*'Sreden kurs'!$D$13</f>
        <v>0</v>
      </c>
      <c r="S50" s="38">
        <f>'Cena na poramnuvanje'!S50*'Sreden kurs'!$D$13</f>
        <v>0</v>
      </c>
      <c r="T50" s="38">
        <f>'Cena na poramnuvanje'!T50*'Sreden kurs'!$D$13</f>
        <v>0</v>
      </c>
      <c r="U50" s="38">
        <f>'Cena na poramnuvanje'!U50*'Sreden kurs'!$D$13</f>
        <v>0</v>
      </c>
      <c r="V50" s="38">
        <f>'Cena na poramnuvanje'!V50*'Sreden kurs'!$D$13</f>
        <v>0</v>
      </c>
      <c r="W50" s="38">
        <f>'Cena na poramnuvanje'!W50*'Sreden kurs'!$D$13</f>
        <v>0</v>
      </c>
      <c r="X50" s="38">
        <f>'Cena na poramnuvanje'!X50*'Sreden kurs'!$D$13</f>
        <v>0</v>
      </c>
      <c r="Y50" s="38">
        <f>'Cena na poramnuvanje'!Y50*'Sreden kurs'!$D$13</f>
        <v>0</v>
      </c>
      <c r="Z50" s="38">
        <f>'Cena na poramnuvanje'!Z50*'Sreden kurs'!$D$13</f>
        <v>0</v>
      </c>
      <c r="AA50" s="39">
        <f>'Cena na poramnuvanje'!AA50*'Sreden kurs'!$D$13</f>
        <v>0</v>
      </c>
    </row>
    <row r="51" spans="2:27" ht="15.75" thickBot="1" x14ac:dyDescent="0.3">
      <c r="B51" s="18"/>
      <c r="C51" s="19" t="s">
        <v>29</v>
      </c>
      <c r="D51" s="40">
        <f>'Cena na poramnuvanje'!D51*'Sreden kurs'!$D$13</f>
        <v>36506.862443999999</v>
      </c>
      <c r="E51" s="40">
        <f>'Cena na poramnuvanje'!E51*'Sreden kurs'!$D$13</f>
        <v>32268.118116000001</v>
      </c>
      <c r="F51" s="40">
        <f>'Cena na poramnuvanje'!F51*'Sreden kurs'!$D$13</f>
        <v>30465.051786</v>
      </c>
      <c r="G51" s="40">
        <f>'Cena na poramnuvanje'!G51*'Sreden kurs'!$D$13</f>
        <v>30599.820224999999</v>
      </c>
      <c r="H51" s="40">
        <f>'Cena na poramnuvanje'!H51*'Sreden kurs'!$D$13</f>
        <v>30861.972530999999</v>
      </c>
      <c r="I51" s="40">
        <f>'Cena na poramnuvanje'!I51*'Sreden kurs'!$D$13</f>
        <v>33424.419014999999</v>
      </c>
      <c r="J51" s="40">
        <f>'Cena na poramnuvanje'!J51*'Sreden kurs'!$D$13</f>
        <v>0</v>
      </c>
      <c r="K51" s="40">
        <f>'Cena na poramnuvanje'!K51*'Sreden kurs'!$D$13</f>
        <v>0</v>
      </c>
      <c r="L51" s="40">
        <f>'Cena na poramnuvanje'!L51*'Sreden kurs'!$D$13</f>
        <v>0</v>
      </c>
      <c r="M51" s="40">
        <f>'Cena na poramnuvanje'!M51*'Sreden kurs'!$D$13</f>
        <v>0</v>
      </c>
      <c r="N51" s="40">
        <f>'Cena na poramnuvanje'!N51*'Sreden kurs'!$D$13</f>
        <v>0</v>
      </c>
      <c r="O51" s="40">
        <f>'Cena na poramnuvanje'!O51*'Sreden kurs'!$D$13</f>
        <v>0</v>
      </c>
      <c r="P51" s="40">
        <f>'Cena na poramnuvanje'!P51*'Sreden kurs'!$D$13</f>
        <v>0</v>
      </c>
      <c r="Q51" s="40">
        <f>'Cena na poramnuvanje'!Q51*'Sreden kurs'!$D$13</f>
        <v>0</v>
      </c>
      <c r="R51" s="40">
        <f>'Cena na poramnuvanje'!R51*'Sreden kurs'!$D$13</f>
        <v>0</v>
      </c>
      <c r="S51" s="40">
        <f>'Cena na poramnuvanje'!S51*'Sreden kurs'!$D$13</f>
        <v>0</v>
      </c>
      <c r="T51" s="40">
        <f>'Cena na poramnuvanje'!T51*'Sreden kurs'!$D$13</f>
        <v>0</v>
      </c>
      <c r="U51" s="40">
        <f>'Cena na poramnuvanje'!U51*'Sreden kurs'!$D$13</f>
        <v>0</v>
      </c>
      <c r="V51" s="40">
        <f>'Cena na poramnuvanje'!V51*'Sreden kurs'!$D$13</f>
        <v>0</v>
      </c>
      <c r="W51" s="40">
        <f>'Cena na poramnuvanje'!W51*'Sreden kurs'!$D$13</f>
        <v>0</v>
      </c>
      <c r="X51" s="40">
        <f>'Cena na poramnuvanje'!X51*'Sreden kurs'!$D$13</f>
        <v>0</v>
      </c>
      <c r="Y51" s="40">
        <f>'Cena na poramnuvanje'!Y51*'Sreden kurs'!$D$13</f>
        <v>0</v>
      </c>
      <c r="Z51" s="40">
        <f>'Cena na poramnuvanje'!Z51*'Sreden kurs'!$D$13</f>
        <v>0</v>
      </c>
      <c r="AA51" s="41">
        <f>'Cena na poramnuvanje'!AA51*'Sreden kurs'!$D$13</f>
        <v>0</v>
      </c>
    </row>
    <row r="52" spans="2:27" ht="15.75" thickTop="1" x14ac:dyDescent="0.25">
      <c r="B52" s="13" t="str">
        <f>'Cena na poramnuvanje'!B52:B55</f>
        <v>13.07.2022</v>
      </c>
      <c r="C52" s="14" t="s">
        <v>26</v>
      </c>
      <c r="D52" s="38">
        <f>'Cena na poramnuvanje'!D52*'Sreden kurs'!$D$14</f>
        <v>0</v>
      </c>
      <c r="E52" s="38">
        <f>'Cena na poramnuvanje'!E52*'Sreden kurs'!$D$14</f>
        <v>0</v>
      </c>
      <c r="F52" s="38">
        <f>'Cena na poramnuvanje'!F52*'Sreden kurs'!$D$14</f>
        <v>0</v>
      </c>
      <c r="G52" s="38">
        <f>'Cena na poramnuvanje'!G52*'Sreden kurs'!$D$14</f>
        <v>0</v>
      </c>
      <c r="H52" s="38">
        <f>'Cena na poramnuvanje'!H52*'Sreden kurs'!$D$14</f>
        <v>0</v>
      </c>
      <c r="I52" s="38">
        <f>'Cena na poramnuvanje'!I52*'Sreden kurs'!$D$14</f>
        <v>0</v>
      </c>
      <c r="J52" s="38">
        <f>'Cena na poramnuvanje'!J52*'Sreden kurs'!$D$14</f>
        <v>0</v>
      </c>
      <c r="K52" s="38">
        <f>'Cena na poramnuvanje'!K52*'Sreden kurs'!$D$14</f>
        <v>0</v>
      </c>
      <c r="L52" s="38">
        <f>'Cena na poramnuvanje'!L52*'Sreden kurs'!$D$14</f>
        <v>0</v>
      </c>
      <c r="M52" s="38">
        <f>'Cena na poramnuvanje'!M52*'Sreden kurs'!$D$14</f>
        <v>0</v>
      </c>
      <c r="N52" s="38">
        <f>'Cena na poramnuvanje'!N52*'Sreden kurs'!$D$14</f>
        <v>0</v>
      </c>
      <c r="O52" s="38">
        <f>'Cena na poramnuvanje'!O52*'Sreden kurs'!$D$14</f>
        <v>0</v>
      </c>
      <c r="P52" s="38">
        <f>'Cena na poramnuvanje'!P52*'Sreden kurs'!$D$14</f>
        <v>0</v>
      </c>
      <c r="Q52" s="38">
        <f>'Cena na poramnuvanje'!Q52*'Sreden kurs'!$D$14</f>
        <v>0</v>
      </c>
      <c r="R52" s="38">
        <f>'Cena na poramnuvanje'!R52*'Sreden kurs'!$D$14</f>
        <v>0</v>
      </c>
      <c r="S52" s="38">
        <f>'Cena na poramnuvanje'!S52*'Sreden kurs'!$D$14</f>
        <v>0</v>
      </c>
      <c r="T52" s="38">
        <f>'Cena na poramnuvanje'!T52*'Sreden kurs'!$D$14</f>
        <v>0</v>
      </c>
      <c r="U52" s="38">
        <f>'Cena na poramnuvanje'!U52*'Sreden kurs'!$D$14</f>
        <v>0</v>
      </c>
      <c r="V52" s="38">
        <f>'Cena na poramnuvanje'!V52*'Sreden kurs'!$D$14</f>
        <v>0</v>
      </c>
      <c r="W52" s="38">
        <f>'Cena na poramnuvanje'!W52*'Sreden kurs'!$D$14</f>
        <v>0</v>
      </c>
      <c r="X52" s="38">
        <f>'Cena na poramnuvanje'!X52*'Sreden kurs'!$D$14</f>
        <v>0</v>
      </c>
      <c r="Y52" s="38">
        <f>'Cena na poramnuvanje'!Y52*'Sreden kurs'!$D$14</f>
        <v>0</v>
      </c>
      <c r="Z52" s="38">
        <f>'Cena na poramnuvanje'!Z52*'Sreden kurs'!$D$14</f>
        <v>0</v>
      </c>
      <c r="AA52" s="39">
        <f>'Cena na poramnuvanje'!AA52*'Sreden kurs'!$D$14</f>
        <v>0</v>
      </c>
    </row>
    <row r="53" spans="2:27" x14ac:dyDescent="0.25">
      <c r="B53" s="17"/>
      <c r="C53" s="14" t="s">
        <v>27</v>
      </c>
      <c r="D53" s="38">
        <f>'Cena na poramnuvanje'!D53*'Sreden kurs'!$D$14</f>
        <v>12794.115439000001</v>
      </c>
      <c r="E53" s="38">
        <f>'Cena na poramnuvanje'!E53*'Sreden kurs'!$D$14</f>
        <v>0</v>
      </c>
      <c r="F53" s="38">
        <f>'Cena na poramnuvanje'!F53*'Sreden kurs'!$D$14</f>
        <v>0</v>
      </c>
      <c r="G53" s="38">
        <f>'Cena na poramnuvanje'!G53*'Sreden kurs'!$D$14</f>
        <v>0</v>
      </c>
      <c r="H53" s="38">
        <f>'Cena na poramnuvanje'!H53*'Sreden kurs'!$D$14</f>
        <v>0</v>
      </c>
      <c r="I53" s="38">
        <f>'Cena na poramnuvanje'!I53*'Sreden kurs'!$D$14</f>
        <v>0</v>
      </c>
      <c r="J53" s="38">
        <f>'Cena na poramnuvanje'!J53*'Sreden kurs'!$D$14</f>
        <v>12668.652787000001</v>
      </c>
      <c r="K53" s="38">
        <f>'Cena na poramnuvanje'!K53*'Sreden kurs'!$D$14</f>
        <v>13376.532750000002</v>
      </c>
      <c r="L53" s="38">
        <f>'Cena na poramnuvanje'!L53*'Sreden kurs'!$D$14</f>
        <v>14083.182687000002</v>
      </c>
      <c r="M53" s="38">
        <f>'Cena na poramnuvanje'!M53*'Sreden kurs'!$D$14</f>
        <v>8938.4924327605859</v>
      </c>
      <c r="N53" s="38">
        <f>'Cena na poramnuvanje'!N53*'Sreden kurs'!$D$14</f>
        <v>7646.1633124932296</v>
      </c>
      <c r="O53" s="38">
        <f>'Cena na poramnuvanje'!O53*'Sreden kurs'!$D$14</f>
        <v>6780.8393755704965</v>
      </c>
      <c r="P53" s="38">
        <f>'Cena na poramnuvanje'!P53*'Sreden kurs'!$D$14</f>
        <v>7369.6993601030508</v>
      </c>
      <c r="Q53" s="38">
        <f>'Cena na poramnuvanje'!Q53*'Sreden kurs'!$D$14</f>
        <v>6707.9858281783045</v>
      </c>
      <c r="R53" s="38">
        <f>'Cena na poramnuvanje'!R53*'Sreden kurs'!$D$14</f>
        <v>6080.2830987443767</v>
      </c>
      <c r="S53" s="38">
        <f>'Cena na poramnuvanje'!S53*'Sreden kurs'!$D$14</f>
        <v>6382.2523268361365</v>
      </c>
      <c r="T53" s="38">
        <f>'Cena na poramnuvanje'!T53*'Sreden kurs'!$D$14</f>
        <v>6937.3433656934458</v>
      </c>
      <c r="U53" s="38">
        <f>'Cena na poramnuvanje'!U53*'Sreden kurs'!$D$14</f>
        <v>7470.7836619710042</v>
      </c>
      <c r="V53" s="38">
        <f>'Cena na poramnuvanje'!V53*'Sreden kurs'!$D$14</f>
        <v>7106.0100791176474</v>
      </c>
      <c r="W53" s="38">
        <f>'Cena na poramnuvanje'!W53*'Sreden kurs'!$D$14</f>
        <v>7873.1230868888906</v>
      </c>
      <c r="X53" s="38">
        <f>'Cena na poramnuvanje'!X53*'Sreden kurs'!$D$14</f>
        <v>8541.364459900693</v>
      </c>
      <c r="Y53" s="38">
        <f>'Cena na poramnuvanje'!Y53*'Sreden kurs'!$D$14</f>
        <v>8200.5833419999999</v>
      </c>
      <c r="Z53" s="38">
        <f>'Cena na poramnuvanje'!Z53*'Sreden kurs'!$D$14</f>
        <v>7985.5910695242392</v>
      </c>
      <c r="AA53" s="39">
        <f>'Cena na poramnuvanje'!AA53*'Sreden kurs'!$D$14</f>
        <v>7732.3199401921929</v>
      </c>
    </row>
    <row r="54" spans="2:27" x14ac:dyDescent="0.25">
      <c r="B54" s="17"/>
      <c r="C54" s="14" t="s">
        <v>28</v>
      </c>
      <c r="D54" s="38">
        <f>'Cena na poramnuvanje'!D54*'Sreden kurs'!$D$14</f>
        <v>0</v>
      </c>
      <c r="E54" s="38">
        <f>'Cena na poramnuvanje'!E54*'Sreden kurs'!$D$14</f>
        <v>11243.052653000001</v>
      </c>
      <c r="F54" s="38">
        <f>'Cena na poramnuvanje'!F54*'Sreden kurs'!$D$14</f>
        <v>10455.836013</v>
      </c>
      <c r="G54" s="38">
        <f>'Cena na poramnuvanje'!G54*'Sreden kurs'!$D$14</f>
        <v>10174.160059</v>
      </c>
      <c r="H54" s="38">
        <f>'Cena na poramnuvanje'!H54*'Sreden kurs'!$D$14</f>
        <v>9995.1912760000014</v>
      </c>
      <c r="I54" s="38">
        <f>'Cena na poramnuvanje'!I54*'Sreden kurs'!$D$14</f>
        <v>10215.980943</v>
      </c>
      <c r="J54" s="38">
        <f>'Cena na poramnuvanje'!J54*'Sreden kurs'!$D$14</f>
        <v>0</v>
      </c>
      <c r="K54" s="38">
        <f>'Cena na poramnuvanje'!K54*'Sreden kurs'!$D$14</f>
        <v>0</v>
      </c>
      <c r="L54" s="38">
        <f>'Cena na poramnuvanje'!L54*'Sreden kurs'!$D$14</f>
        <v>0</v>
      </c>
      <c r="M54" s="38">
        <f>'Cena na poramnuvanje'!M54*'Sreden kurs'!$D$14</f>
        <v>0</v>
      </c>
      <c r="N54" s="38">
        <f>'Cena na poramnuvanje'!N54*'Sreden kurs'!$D$14</f>
        <v>0</v>
      </c>
      <c r="O54" s="38">
        <f>'Cena na poramnuvanje'!O54*'Sreden kurs'!$D$14</f>
        <v>0</v>
      </c>
      <c r="P54" s="38">
        <f>'Cena na poramnuvanje'!P54*'Sreden kurs'!$D$14</f>
        <v>0</v>
      </c>
      <c r="Q54" s="38">
        <f>'Cena na poramnuvanje'!Q54*'Sreden kurs'!$D$14</f>
        <v>0</v>
      </c>
      <c r="R54" s="38">
        <f>'Cena na poramnuvanje'!R54*'Sreden kurs'!$D$14</f>
        <v>0</v>
      </c>
      <c r="S54" s="38">
        <f>'Cena na poramnuvanje'!S54*'Sreden kurs'!$D$14</f>
        <v>0</v>
      </c>
      <c r="T54" s="38">
        <f>'Cena na poramnuvanje'!T54*'Sreden kurs'!$D$14</f>
        <v>0</v>
      </c>
      <c r="U54" s="38">
        <f>'Cena na poramnuvanje'!U54*'Sreden kurs'!$D$14</f>
        <v>0</v>
      </c>
      <c r="V54" s="38">
        <f>'Cena na poramnuvanje'!V54*'Sreden kurs'!$D$14</f>
        <v>0</v>
      </c>
      <c r="W54" s="38">
        <f>'Cena na poramnuvanje'!W54*'Sreden kurs'!$D$14</f>
        <v>0</v>
      </c>
      <c r="X54" s="38">
        <f>'Cena na poramnuvanje'!X54*'Sreden kurs'!$D$14</f>
        <v>0</v>
      </c>
      <c r="Y54" s="38">
        <f>'Cena na poramnuvanje'!Y54*'Sreden kurs'!$D$14</f>
        <v>0</v>
      </c>
      <c r="Z54" s="38">
        <f>'Cena na poramnuvanje'!Z54*'Sreden kurs'!$D$14</f>
        <v>0</v>
      </c>
      <c r="AA54" s="39">
        <f>'Cena na poramnuvanje'!AA54*'Sreden kurs'!$D$14</f>
        <v>0</v>
      </c>
    </row>
    <row r="55" spans="2:27" ht="15.75" thickBot="1" x14ac:dyDescent="0.3">
      <c r="B55" s="18"/>
      <c r="C55" s="19" t="s">
        <v>29</v>
      </c>
      <c r="D55" s="40">
        <f>'Cena na poramnuvanje'!D55*'Sreden kurs'!$D$14</f>
        <v>0</v>
      </c>
      <c r="E55" s="40">
        <f>'Cena na poramnuvanje'!E55*'Sreden kurs'!$D$14</f>
        <v>33728.542946000001</v>
      </c>
      <c r="F55" s="40">
        <f>'Cena na poramnuvanje'!F55*'Sreden kurs'!$D$14</f>
        <v>31366.893025999998</v>
      </c>
      <c r="G55" s="40">
        <f>'Cena na poramnuvanje'!G55*'Sreden kurs'!$D$14</f>
        <v>30522.480177000001</v>
      </c>
      <c r="H55" s="40">
        <f>'Cena na poramnuvanje'!H55*'Sreden kurs'!$D$14</f>
        <v>29985.573828000001</v>
      </c>
      <c r="I55" s="40">
        <f>'Cena na poramnuvanje'!I55*'Sreden kurs'!$D$14</f>
        <v>30647.942829</v>
      </c>
      <c r="J55" s="40">
        <f>'Cena na poramnuvanje'!J55*'Sreden kurs'!$D$14</f>
        <v>0</v>
      </c>
      <c r="K55" s="40">
        <f>'Cena na poramnuvanje'!K55*'Sreden kurs'!$D$14</f>
        <v>0</v>
      </c>
      <c r="L55" s="40">
        <f>'Cena na poramnuvanje'!L55*'Sreden kurs'!$D$14</f>
        <v>0</v>
      </c>
      <c r="M55" s="40">
        <f>'Cena na poramnuvanje'!M55*'Sreden kurs'!$D$14</f>
        <v>0</v>
      </c>
      <c r="N55" s="40">
        <f>'Cena na poramnuvanje'!N55*'Sreden kurs'!$D$14</f>
        <v>0</v>
      </c>
      <c r="O55" s="40">
        <f>'Cena na poramnuvanje'!O55*'Sreden kurs'!$D$14</f>
        <v>0</v>
      </c>
      <c r="P55" s="40">
        <f>'Cena na poramnuvanje'!P55*'Sreden kurs'!$D$14</f>
        <v>0</v>
      </c>
      <c r="Q55" s="40">
        <f>'Cena na poramnuvanje'!Q55*'Sreden kurs'!$D$14</f>
        <v>0</v>
      </c>
      <c r="R55" s="40">
        <f>'Cena na poramnuvanje'!R55*'Sreden kurs'!$D$14</f>
        <v>0</v>
      </c>
      <c r="S55" s="40">
        <f>'Cena na poramnuvanje'!S55*'Sreden kurs'!$D$14</f>
        <v>0</v>
      </c>
      <c r="T55" s="40">
        <f>'Cena na poramnuvanje'!T55*'Sreden kurs'!$D$14</f>
        <v>0</v>
      </c>
      <c r="U55" s="40">
        <f>'Cena na poramnuvanje'!U55*'Sreden kurs'!$D$14</f>
        <v>0</v>
      </c>
      <c r="V55" s="40">
        <f>'Cena na poramnuvanje'!V55*'Sreden kurs'!$D$14</f>
        <v>0</v>
      </c>
      <c r="W55" s="40">
        <f>'Cena na poramnuvanje'!W55*'Sreden kurs'!$D$14</f>
        <v>0</v>
      </c>
      <c r="X55" s="40">
        <f>'Cena na poramnuvanje'!X55*'Sreden kurs'!$D$14</f>
        <v>0</v>
      </c>
      <c r="Y55" s="40">
        <f>'Cena na poramnuvanje'!Y55*'Sreden kurs'!$D$14</f>
        <v>0</v>
      </c>
      <c r="Z55" s="40">
        <f>'Cena na poramnuvanje'!Z55*'Sreden kurs'!$D$14</f>
        <v>0</v>
      </c>
      <c r="AA55" s="41">
        <f>'Cena na poramnuvanje'!AA55*'Sreden kurs'!$D$14</f>
        <v>0</v>
      </c>
    </row>
    <row r="56" spans="2:27" ht="15.75" thickTop="1" x14ac:dyDescent="0.25">
      <c r="B56" s="13" t="str">
        <f>'Cena na poramnuvanje'!B56:B59</f>
        <v>14.07.2022</v>
      </c>
      <c r="C56" s="14" t="s">
        <v>26</v>
      </c>
      <c r="D56" s="38">
        <f>'Cena na poramnuvanje'!D56*'Sreden kurs'!$D$15</f>
        <v>0</v>
      </c>
      <c r="E56" s="38">
        <f>'Cena na poramnuvanje'!E56*'Sreden kurs'!$D$15</f>
        <v>0</v>
      </c>
      <c r="F56" s="38">
        <f>'Cena na poramnuvanje'!F56*'Sreden kurs'!$D$15</f>
        <v>0</v>
      </c>
      <c r="G56" s="38">
        <f>'Cena na poramnuvanje'!G56*'Sreden kurs'!$D$15</f>
        <v>0</v>
      </c>
      <c r="H56" s="38">
        <f>'Cena na poramnuvanje'!H56*'Sreden kurs'!$D$15</f>
        <v>0</v>
      </c>
      <c r="I56" s="38">
        <f>'Cena na poramnuvanje'!I56*'Sreden kurs'!$D$15</f>
        <v>0</v>
      </c>
      <c r="J56" s="38">
        <f>'Cena na poramnuvanje'!J56*'Sreden kurs'!$D$15</f>
        <v>0</v>
      </c>
      <c r="K56" s="38">
        <f>'Cena na poramnuvanje'!K56*'Sreden kurs'!$D$15</f>
        <v>0</v>
      </c>
      <c r="L56" s="38">
        <f>'Cena na poramnuvanje'!L56*'Sreden kurs'!$D$15</f>
        <v>0</v>
      </c>
      <c r="M56" s="38">
        <f>'Cena na poramnuvanje'!M56*'Sreden kurs'!$D$15</f>
        <v>0</v>
      </c>
      <c r="N56" s="38">
        <f>'Cena na poramnuvanje'!N56*'Sreden kurs'!$D$15</f>
        <v>0</v>
      </c>
      <c r="O56" s="38">
        <f>'Cena na poramnuvanje'!O56*'Sreden kurs'!$D$15</f>
        <v>35080.081140000002</v>
      </c>
      <c r="P56" s="38">
        <f>'Cena na poramnuvanje'!P56*'Sreden kurs'!$D$15</f>
        <v>0</v>
      </c>
      <c r="Q56" s="38">
        <f>'Cena na poramnuvanje'!Q56*'Sreden kurs'!$D$15</f>
        <v>0</v>
      </c>
      <c r="R56" s="38">
        <f>'Cena na poramnuvanje'!R56*'Sreden kurs'!$D$15</f>
        <v>0</v>
      </c>
      <c r="S56" s="38">
        <f>'Cena na poramnuvanje'!S56*'Sreden kurs'!$D$15</f>
        <v>0</v>
      </c>
      <c r="T56" s="38">
        <f>'Cena na poramnuvanje'!T56*'Sreden kurs'!$D$15</f>
        <v>44264.939160000002</v>
      </c>
      <c r="U56" s="38">
        <f>'Cena na poramnuvanje'!U56*'Sreden kurs'!$D$15</f>
        <v>44656.71327</v>
      </c>
      <c r="V56" s="38">
        <f>'Cena na poramnuvanje'!V56*'Sreden kurs'!$D$15</f>
        <v>48641.492639999997</v>
      </c>
      <c r="W56" s="38">
        <f>'Cena na poramnuvanje'!W56*'Sreden kurs'!$D$15</f>
        <v>46060.211730000003</v>
      </c>
      <c r="X56" s="38">
        <f>'Cena na poramnuvanje'!X56*'Sreden kurs'!$D$15</f>
        <v>42953.080170000001</v>
      </c>
      <c r="Y56" s="38">
        <f>'Cena na poramnuvanje'!Y56*'Sreden kurs'!$D$15</f>
        <v>0</v>
      </c>
      <c r="Z56" s="38">
        <f>'Cena na poramnuvanje'!Z56*'Sreden kurs'!$D$15</f>
        <v>43474.010580000002</v>
      </c>
      <c r="AA56" s="39">
        <f>'Cena na poramnuvanje'!AA56*'Sreden kurs'!$D$15</f>
        <v>0</v>
      </c>
    </row>
    <row r="57" spans="2:27" x14ac:dyDescent="0.25">
      <c r="B57" s="17"/>
      <c r="C57" s="14" t="s">
        <v>27</v>
      </c>
      <c r="D57" s="38">
        <f>'Cena na poramnuvanje'!D57*'Sreden kurs'!$D$15</f>
        <v>12197.88999</v>
      </c>
      <c r="E57" s="38">
        <f>'Cena na poramnuvanje'!E57*'Sreden kurs'!$D$15</f>
        <v>0</v>
      </c>
      <c r="F57" s="38">
        <f>'Cena na poramnuvanje'!F57*'Sreden kurs'!$D$15</f>
        <v>0</v>
      </c>
      <c r="G57" s="38">
        <f>'Cena na poramnuvanje'!G57*'Sreden kurs'!$D$15</f>
        <v>0</v>
      </c>
      <c r="H57" s="38">
        <f>'Cena na poramnuvanje'!H57*'Sreden kurs'!$D$15</f>
        <v>0</v>
      </c>
      <c r="I57" s="38">
        <f>'Cena na poramnuvanje'!I57*'Sreden kurs'!$D$15</f>
        <v>0</v>
      </c>
      <c r="J57" s="38">
        <f>'Cena na poramnuvanje'!J57*'Sreden kurs'!$D$15</f>
        <v>12956.22198</v>
      </c>
      <c r="K57" s="38">
        <f>'Cena na poramnuvanje'!K57*'Sreden kurs'!$D$15</f>
        <v>13325.23998</v>
      </c>
      <c r="L57" s="38">
        <f>'Cena na poramnuvanje'!L57*'Sreden kurs'!$D$15</f>
        <v>13348.611120000001</v>
      </c>
      <c r="M57" s="38">
        <f>'Cena na poramnuvanje'!M57*'Sreden kurs'!$D$15</f>
        <v>7748.7629699999998</v>
      </c>
      <c r="N57" s="38">
        <f>'Cena na poramnuvanje'!N57*'Sreden kurs'!$D$15</f>
        <v>7009.4969099999998</v>
      </c>
      <c r="O57" s="38">
        <f>'Cena na poramnuvanje'!O57*'Sreden kurs'!$D$15</f>
        <v>0</v>
      </c>
      <c r="P57" s="38">
        <f>'Cena na poramnuvanje'!P57*'Sreden kurs'!$D$15</f>
        <v>11379.900089999999</v>
      </c>
      <c r="Q57" s="38">
        <f>'Cena na poramnuvanje'!Q57*'Sreden kurs'!$D$15</f>
        <v>11380.51512</v>
      </c>
      <c r="R57" s="38">
        <f>'Cena na poramnuvanje'!R57*'Sreden kurs'!$D$15</f>
        <v>12189.279570000001</v>
      </c>
      <c r="S57" s="38">
        <f>'Cena na poramnuvanje'!S57*'Sreden kurs'!$D$15</f>
        <v>14202.887790000001</v>
      </c>
      <c r="T57" s="38">
        <f>'Cena na poramnuvanje'!T57*'Sreden kurs'!$D$15</f>
        <v>0</v>
      </c>
      <c r="U57" s="38">
        <f>'Cena na poramnuvanje'!U57*'Sreden kurs'!$D$15</f>
        <v>0</v>
      </c>
      <c r="V57" s="38">
        <f>'Cena na poramnuvanje'!V57*'Sreden kurs'!$D$15</f>
        <v>0</v>
      </c>
      <c r="W57" s="38">
        <f>'Cena na poramnuvanje'!W57*'Sreden kurs'!$D$15</f>
        <v>0</v>
      </c>
      <c r="X57" s="38">
        <f>'Cena na poramnuvanje'!X57*'Sreden kurs'!$D$15</f>
        <v>0</v>
      </c>
      <c r="Y57" s="38">
        <f>'Cena na poramnuvanje'!Y57*'Sreden kurs'!$D$15</f>
        <v>14201.657729999999</v>
      </c>
      <c r="Z57" s="38">
        <f>'Cena na poramnuvanje'!Z57*'Sreden kurs'!$D$15</f>
        <v>0</v>
      </c>
      <c r="AA57" s="39">
        <f>'Cena na poramnuvanje'!AA57*'Sreden kurs'!$D$15</f>
        <v>12301.83006</v>
      </c>
    </row>
    <row r="58" spans="2:27" x14ac:dyDescent="0.25">
      <c r="B58" s="17"/>
      <c r="C58" s="14" t="s">
        <v>28</v>
      </c>
      <c r="D58" s="38">
        <f>'Cena na poramnuvanje'!D58*'Sreden kurs'!$D$15</f>
        <v>0</v>
      </c>
      <c r="E58" s="38">
        <f>'Cena na poramnuvanje'!E58*'Sreden kurs'!$D$15</f>
        <v>11625.91209</v>
      </c>
      <c r="F58" s="38">
        <f>'Cena na poramnuvanje'!F58*'Sreden kurs'!$D$15</f>
        <v>10624.02822</v>
      </c>
      <c r="G58" s="38">
        <f>'Cena na poramnuvanje'!G58*'Sreden kurs'!$D$15</f>
        <v>10274.076150000001</v>
      </c>
      <c r="H58" s="38">
        <f>'Cena na poramnuvanje'!H58*'Sreden kurs'!$D$15</f>
        <v>10302.36753</v>
      </c>
      <c r="I58" s="38">
        <f>'Cena na poramnuvanje'!I58*'Sreden kurs'!$D$15</f>
        <v>11428.48746</v>
      </c>
      <c r="J58" s="38">
        <f>'Cena na poramnuvanje'!J58*'Sreden kurs'!$D$15</f>
        <v>0</v>
      </c>
      <c r="K58" s="38">
        <f>'Cena na poramnuvanje'!K58*'Sreden kurs'!$D$15</f>
        <v>0</v>
      </c>
      <c r="L58" s="38">
        <f>'Cena na poramnuvanje'!L58*'Sreden kurs'!$D$15</f>
        <v>0</v>
      </c>
      <c r="M58" s="38">
        <f>'Cena na poramnuvanje'!M58*'Sreden kurs'!$D$15</f>
        <v>0</v>
      </c>
      <c r="N58" s="38">
        <f>'Cena na poramnuvanje'!N58*'Sreden kurs'!$D$15</f>
        <v>0</v>
      </c>
      <c r="O58" s="38">
        <f>'Cena na poramnuvanje'!O58*'Sreden kurs'!$D$15</f>
        <v>0</v>
      </c>
      <c r="P58" s="38">
        <f>'Cena na poramnuvanje'!P58*'Sreden kurs'!$D$15</f>
        <v>0</v>
      </c>
      <c r="Q58" s="38">
        <f>'Cena na poramnuvanje'!Q58*'Sreden kurs'!$D$15</f>
        <v>0</v>
      </c>
      <c r="R58" s="38">
        <f>'Cena na poramnuvanje'!R58*'Sreden kurs'!$D$15</f>
        <v>0</v>
      </c>
      <c r="S58" s="38">
        <f>'Cena na poramnuvanje'!S58*'Sreden kurs'!$D$15</f>
        <v>0</v>
      </c>
      <c r="T58" s="38">
        <f>'Cena na poramnuvanje'!T58*'Sreden kurs'!$D$15</f>
        <v>0</v>
      </c>
      <c r="U58" s="38">
        <f>'Cena na poramnuvanje'!U58*'Sreden kurs'!$D$15</f>
        <v>0</v>
      </c>
      <c r="V58" s="38">
        <f>'Cena na poramnuvanje'!V58*'Sreden kurs'!$D$15</f>
        <v>0</v>
      </c>
      <c r="W58" s="38">
        <f>'Cena na poramnuvanje'!W58*'Sreden kurs'!$D$15</f>
        <v>0</v>
      </c>
      <c r="X58" s="38">
        <f>'Cena na poramnuvanje'!X58*'Sreden kurs'!$D$15</f>
        <v>0</v>
      </c>
      <c r="Y58" s="38">
        <f>'Cena na poramnuvanje'!Y58*'Sreden kurs'!$D$15</f>
        <v>0</v>
      </c>
      <c r="Z58" s="38">
        <f>'Cena na poramnuvanje'!Z58*'Sreden kurs'!$D$15</f>
        <v>0</v>
      </c>
      <c r="AA58" s="39">
        <f>'Cena na poramnuvanje'!AA58*'Sreden kurs'!$D$15</f>
        <v>0</v>
      </c>
    </row>
    <row r="59" spans="2:27" ht="15.75" thickBot="1" x14ac:dyDescent="0.3">
      <c r="B59" s="18"/>
      <c r="C59" s="19" t="s">
        <v>29</v>
      </c>
      <c r="D59" s="40">
        <f>'Cena na poramnuvanje'!D59*'Sreden kurs'!$D$15</f>
        <v>0</v>
      </c>
      <c r="E59" s="40">
        <f>'Cena na poramnuvanje'!E59*'Sreden kurs'!$D$15</f>
        <v>34877.736270000001</v>
      </c>
      <c r="F59" s="40">
        <f>'Cena na poramnuvanje'!F59*'Sreden kurs'!$D$15</f>
        <v>31871.469630000003</v>
      </c>
      <c r="G59" s="40">
        <f>'Cena na poramnuvanje'!G59*'Sreden kurs'!$D$15</f>
        <v>30822.228449999999</v>
      </c>
      <c r="H59" s="40">
        <f>'Cena na poramnuvanje'!H59*'Sreden kurs'!$D$15</f>
        <v>30906.487559999998</v>
      </c>
      <c r="I59" s="40">
        <f>'Cena na poramnuvanje'!I59*'Sreden kurs'!$D$15</f>
        <v>34284.847350000004</v>
      </c>
      <c r="J59" s="40">
        <f>'Cena na poramnuvanje'!J59*'Sreden kurs'!$D$15</f>
        <v>0</v>
      </c>
      <c r="K59" s="40">
        <f>'Cena na poramnuvanje'!K59*'Sreden kurs'!$D$15</f>
        <v>0</v>
      </c>
      <c r="L59" s="40">
        <f>'Cena na poramnuvanje'!L59*'Sreden kurs'!$D$15</f>
        <v>0</v>
      </c>
      <c r="M59" s="40">
        <f>'Cena na poramnuvanje'!M59*'Sreden kurs'!$D$15</f>
        <v>0</v>
      </c>
      <c r="N59" s="40">
        <f>'Cena na poramnuvanje'!N59*'Sreden kurs'!$D$15</f>
        <v>0</v>
      </c>
      <c r="O59" s="40">
        <f>'Cena na poramnuvanje'!O59*'Sreden kurs'!$D$15</f>
        <v>0</v>
      </c>
      <c r="P59" s="40">
        <f>'Cena na poramnuvanje'!P59*'Sreden kurs'!$D$15</f>
        <v>0</v>
      </c>
      <c r="Q59" s="40">
        <f>'Cena na poramnuvanje'!Q59*'Sreden kurs'!$D$15</f>
        <v>0</v>
      </c>
      <c r="R59" s="40">
        <f>'Cena na poramnuvanje'!R59*'Sreden kurs'!$D$15</f>
        <v>0</v>
      </c>
      <c r="S59" s="40">
        <f>'Cena na poramnuvanje'!S59*'Sreden kurs'!$D$15</f>
        <v>0</v>
      </c>
      <c r="T59" s="40">
        <f>'Cena na poramnuvanje'!T59*'Sreden kurs'!$D$15</f>
        <v>0</v>
      </c>
      <c r="U59" s="40">
        <f>'Cena na poramnuvanje'!U59*'Sreden kurs'!$D$15</f>
        <v>0</v>
      </c>
      <c r="V59" s="40">
        <f>'Cena na poramnuvanje'!V59*'Sreden kurs'!$D$15</f>
        <v>0</v>
      </c>
      <c r="W59" s="40">
        <f>'Cena na poramnuvanje'!W59*'Sreden kurs'!$D$15</f>
        <v>0</v>
      </c>
      <c r="X59" s="40">
        <f>'Cena na poramnuvanje'!X59*'Sreden kurs'!$D$15</f>
        <v>0</v>
      </c>
      <c r="Y59" s="40">
        <f>'Cena na poramnuvanje'!Y59*'Sreden kurs'!$D$15</f>
        <v>0</v>
      </c>
      <c r="Z59" s="40">
        <f>'Cena na poramnuvanje'!Z59*'Sreden kurs'!$D$15</f>
        <v>0</v>
      </c>
      <c r="AA59" s="41">
        <f>'Cena na poramnuvanje'!AA59*'Sreden kurs'!$D$15</f>
        <v>0</v>
      </c>
    </row>
    <row r="60" spans="2:27" ht="15.75" thickTop="1" x14ac:dyDescent="0.25">
      <c r="B60" s="13" t="str">
        <f>'Cena na poramnuvanje'!B60:B63</f>
        <v>15.07.2022</v>
      </c>
      <c r="C60" s="14" t="s">
        <v>26</v>
      </c>
      <c r="D60" s="38">
        <f>'Cena na poramnuvanje'!D60*'Sreden kurs'!$D$16</f>
        <v>32281.829999999998</v>
      </c>
      <c r="E60" s="38">
        <f>'Cena na poramnuvanje'!E60*'Sreden kurs'!$D$16</f>
        <v>25582.58166</v>
      </c>
      <c r="F60" s="38">
        <f>'Cena na poramnuvanje'!F60*'Sreden kurs'!$D$16</f>
        <v>23918.683908000003</v>
      </c>
      <c r="G60" s="38">
        <f>'Cena na poramnuvanje'!G60*'Sreden kurs'!$D$16</f>
        <v>0</v>
      </c>
      <c r="H60" s="38">
        <f>'Cena na poramnuvanje'!H60*'Sreden kurs'!$D$16</f>
        <v>0</v>
      </c>
      <c r="I60" s="38">
        <f>'Cena na poramnuvanje'!I60*'Sreden kurs'!$D$16</f>
        <v>0</v>
      </c>
      <c r="J60" s="38">
        <f>'Cena na poramnuvanje'!J60*'Sreden kurs'!$D$16</f>
        <v>0</v>
      </c>
      <c r="K60" s="38">
        <f>'Cena na poramnuvanje'!K60*'Sreden kurs'!$D$16</f>
        <v>0</v>
      </c>
      <c r="L60" s="38">
        <f>'Cena na poramnuvanje'!L60*'Sreden kurs'!$D$16</f>
        <v>0</v>
      </c>
      <c r="M60" s="38">
        <f>'Cena na poramnuvanje'!M60*'Sreden kurs'!$D$16</f>
        <v>0</v>
      </c>
      <c r="N60" s="38">
        <f>'Cena na poramnuvanje'!N60*'Sreden kurs'!$D$16</f>
        <v>0</v>
      </c>
      <c r="O60" s="38">
        <f>'Cena na poramnuvanje'!O60*'Sreden kurs'!$D$16</f>
        <v>0</v>
      </c>
      <c r="P60" s="38">
        <f>'Cena na poramnuvanje'!P60*'Sreden kurs'!$D$16</f>
        <v>0</v>
      </c>
      <c r="Q60" s="38">
        <f>'Cena na poramnuvanje'!Q60*'Sreden kurs'!$D$16</f>
        <v>0</v>
      </c>
      <c r="R60" s="38">
        <f>'Cena na poramnuvanje'!R60*'Sreden kurs'!$D$16</f>
        <v>0</v>
      </c>
      <c r="S60" s="38">
        <f>'Cena na poramnuvanje'!S60*'Sreden kurs'!$D$16</f>
        <v>0</v>
      </c>
      <c r="T60" s="38">
        <f>'Cena na poramnuvanje'!T60*'Sreden kurs'!$D$16</f>
        <v>36340.117200000001</v>
      </c>
      <c r="U60" s="38">
        <f>'Cena na poramnuvanje'!U60*'Sreden kurs'!$D$16</f>
        <v>41065.56222</v>
      </c>
      <c r="V60" s="38">
        <f>'Cena na poramnuvanje'!V60*'Sreden kurs'!$D$16</f>
        <v>40194.875147999999</v>
      </c>
      <c r="W60" s="38">
        <f>'Cena na poramnuvanje'!W60*'Sreden kurs'!$D$16</f>
        <v>0</v>
      </c>
      <c r="X60" s="38">
        <f>'Cena na poramnuvanje'!X60*'Sreden kurs'!$D$16</f>
        <v>42823.538447999999</v>
      </c>
      <c r="Y60" s="38">
        <f>'Cena na poramnuvanje'!Y60*'Sreden kurs'!$D$16</f>
        <v>40081.120128000002</v>
      </c>
      <c r="Z60" s="38">
        <f>'Cena na poramnuvanje'!Z60*'Sreden kurs'!$D$16</f>
        <v>39927.397127999997</v>
      </c>
      <c r="AA60" s="39">
        <f>'Cena na poramnuvanje'!AA60*'Sreden kurs'!$D$16</f>
        <v>0</v>
      </c>
    </row>
    <row r="61" spans="2:27" x14ac:dyDescent="0.25">
      <c r="B61" s="17"/>
      <c r="C61" s="14" t="s">
        <v>27</v>
      </c>
      <c r="D61" s="38">
        <f>'Cena na poramnuvanje'!D61*'Sreden kurs'!$D$16</f>
        <v>0</v>
      </c>
      <c r="E61" s="38">
        <f>'Cena na poramnuvanje'!E61*'Sreden kurs'!$D$16</f>
        <v>0</v>
      </c>
      <c r="F61" s="38">
        <f>'Cena na poramnuvanje'!F61*'Sreden kurs'!$D$16</f>
        <v>0</v>
      </c>
      <c r="G61" s="38">
        <f>'Cena na poramnuvanje'!G61*'Sreden kurs'!$D$16</f>
        <v>0</v>
      </c>
      <c r="H61" s="38">
        <f>'Cena na poramnuvanje'!H61*'Sreden kurs'!$D$16</f>
        <v>0</v>
      </c>
      <c r="I61" s="38">
        <f>'Cena na poramnuvanje'!I61*'Sreden kurs'!$D$16</f>
        <v>0</v>
      </c>
      <c r="J61" s="38">
        <f>'Cena na poramnuvanje'!J61*'Sreden kurs'!$D$16</f>
        <v>12448.488539999997</v>
      </c>
      <c r="K61" s="38">
        <f>'Cena na poramnuvanje'!K61*'Sreden kurs'!$D$16</f>
        <v>13217.718432</v>
      </c>
      <c r="L61" s="38">
        <f>'Cena na poramnuvanje'!L61*'Sreden kurs'!$D$16</f>
        <v>13576.200467999999</v>
      </c>
      <c r="M61" s="38">
        <f>'Cena na poramnuvanje'!M61*'Sreden kurs'!$D$16</f>
        <v>7049.1218879999997</v>
      </c>
      <c r="N61" s="38">
        <f>'Cena na poramnuvanje'!N61*'Sreden kurs'!$D$16</f>
        <v>6905.6456936870754</v>
      </c>
      <c r="O61" s="38">
        <f>'Cena na poramnuvanje'!O61*'Sreden kurs'!$D$16</f>
        <v>8078.3220797535887</v>
      </c>
      <c r="P61" s="38">
        <f>'Cena na poramnuvanje'!P61*'Sreden kurs'!$D$16</f>
        <v>9338.1152168413282</v>
      </c>
      <c r="Q61" s="38">
        <f>'Cena na poramnuvanje'!Q61*'Sreden kurs'!$D$16</f>
        <v>7855.4912567999991</v>
      </c>
      <c r="R61" s="38">
        <f>'Cena na poramnuvanje'!R61*'Sreden kurs'!$D$16</f>
        <v>7748.0500898207401</v>
      </c>
      <c r="S61" s="38">
        <f>'Cena na poramnuvanje'!S61*'Sreden kurs'!$D$16</f>
        <v>6607.6294319999988</v>
      </c>
      <c r="T61" s="38">
        <f>'Cena na poramnuvanje'!T61*'Sreden kurs'!$D$16</f>
        <v>0</v>
      </c>
      <c r="U61" s="38">
        <f>'Cena na poramnuvanje'!U61*'Sreden kurs'!$D$16</f>
        <v>0</v>
      </c>
      <c r="V61" s="38">
        <f>'Cena na poramnuvanje'!V61*'Sreden kurs'!$D$16</f>
        <v>0</v>
      </c>
      <c r="W61" s="38">
        <f>'Cena na poramnuvanje'!W61*'Sreden kurs'!$D$16</f>
        <v>13958.0484</v>
      </c>
      <c r="X61" s="38">
        <f>'Cena na poramnuvanje'!X61*'Sreden kurs'!$D$16</f>
        <v>0</v>
      </c>
      <c r="Y61" s="38">
        <f>'Cena na poramnuvanje'!Y61*'Sreden kurs'!$D$16</f>
        <v>0</v>
      </c>
      <c r="Z61" s="38">
        <f>'Cena na poramnuvanje'!Z61*'Sreden kurs'!$D$16</f>
        <v>0</v>
      </c>
      <c r="AA61" s="39">
        <f>'Cena na poramnuvanje'!AA61*'Sreden kurs'!$D$16</f>
        <v>12375.316392000001</v>
      </c>
    </row>
    <row r="62" spans="2:27" x14ac:dyDescent="0.25">
      <c r="B62" s="17"/>
      <c r="C62" s="14" t="s">
        <v>28</v>
      </c>
      <c r="D62" s="38">
        <f>'Cena na poramnuvanje'!D62*'Sreden kurs'!$D$16</f>
        <v>0</v>
      </c>
      <c r="E62" s="38">
        <f>'Cena na poramnuvanje'!E62*'Sreden kurs'!$D$16</f>
        <v>0</v>
      </c>
      <c r="F62" s="38">
        <f>'Cena na poramnuvanje'!F62*'Sreden kurs'!$D$16</f>
        <v>0</v>
      </c>
      <c r="G62" s="38">
        <f>'Cena na poramnuvanje'!G62*'Sreden kurs'!$D$16</f>
        <v>9377.7178919999988</v>
      </c>
      <c r="H62" s="38">
        <f>'Cena na poramnuvanje'!H62*'Sreden kurs'!$D$16</f>
        <v>9455.8091759999988</v>
      </c>
      <c r="I62" s="38">
        <f>'Cena na poramnuvanje'!I62*'Sreden kurs'!$D$16</f>
        <v>10145.717999999999</v>
      </c>
      <c r="J62" s="38">
        <f>'Cena na poramnuvanje'!J62*'Sreden kurs'!$D$16</f>
        <v>0</v>
      </c>
      <c r="K62" s="38">
        <f>'Cena na poramnuvanje'!K62*'Sreden kurs'!$D$16</f>
        <v>0</v>
      </c>
      <c r="L62" s="38">
        <f>'Cena na poramnuvanje'!L62*'Sreden kurs'!$D$16</f>
        <v>0</v>
      </c>
      <c r="M62" s="38">
        <f>'Cena na poramnuvanje'!M62*'Sreden kurs'!$D$16</f>
        <v>0</v>
      </c>
      <c r="N62" s="38">
        <f>'Cena na poramnuvanje'!N62*'Sreden kurs'!$D$16</f>
        <v>0</v>
      </c>
      <c r="O62" s="38">
        <f>'Cena na poramnuvanje'!O62*'Sreden kurs'!$D$16</f>
        <v>0</v>
      </c>
      <c r="P62" s="38">
        <f>'Cena na poramnuvanje'!P62*'Sreden kurs'!$D$16</f>
        <v>0</v>
      </c>
      <c r="Q62" s="38">
        <f>'Cena na poramnuvanje'!Q62*'Sreden kurs'!$D$16</f>
        <v>0</v>
      </c>
      <c r="R62" s="38">
        <f>'Cena na poramnuvanje'!R62*'Sreden kurs'!$D$16</f>
        <v>0</v>
      </c>
      <c r="S62" s="38">
        <f>'Cena na poramnuvanje'!S62*'Sreden kurs'!$D$16</f>
        <v>0</v>
      </c>
      <c r="T62" s="38">
        <f>'Cena na poramnuvanje'!T62*'Sreden kurs'!$D$16</f>
        <v>0</v>
      </c>
      <c r="U62" s="38">
        <f>'Cena na poramnuvanje'!U62*'Sreden kurs'!$D$16</f>
        <v>0</v>
      </c>
      <c r="V62" s="38">
        <f>'Cena na poramnuvanje'!V62*'Sreden kurs'!$D$16</f>
        <v>0</v>
      </c>
      <c r="W62" s="38">
        <f>'Cena na poramnuvanje'!W62*'Sreden kurs'!$D$16</f>
        <v>0</v>
      </c>
      <c r="X62" s="38">
        <f>'Cena na poramnuvanje'!X62*'Sreden kurs'!$D$16</f>
        <v>0</v>
      </c>
      <c r="Y62" s="38">
        <f>'Cena na poramnuvanje'!Y62*'Sreden kurs'!$D$16</f>
        <v>0</v>
      </c>
      <c r="Z62" s="38">
        <f>'Cena na poramnuvanje'!Z62*'Sreden kurs'!$D$16</f>
        <v>0</v>
      </c>
      <c r="AA62" s="39">
        <f>'Cena na poramnuvanje'!AA62*'Sreden kurs'!$D$16</f>
        <v>0</v>
      </c>
    </row>
    <row r="63" spans="2:27" ht="15.75" thickBot="1" x14ac:dyDescent="0.3">
      <c r="B63" s="18"/>
      <c r="C63" s="19" t="s">
        <v>29</v>
      </c>
      <c r="D63" s="40">
        <f>'Cena na poramnuvanje'!D63*'Sreden kurs'!$D$16</f>
        <v>0</v>
      </c>
      <c r="E63" s="40">
        <f>'Cena na poramnuvanje'!E63*'Sreden kurs'!$D$16</f>
        <v>0</v>
      </c>
      <c r="F63" s="40">
        <f>'Cena na poramnuvanje'!F63*'Sreden kurs'!$D$16</f>
        <v>0</v>
      </c>
      <c r="G63" s="40">
        <f>'Cena na poramnuvanje'!G63*'Sreden kurs'!$D$16</f>
        <v>28132.538783999997</v>
      </c>
      <c r="H63" s="40">
        <f>'Cena na poramnuvanje'!H63*'Sreden kurs'!$D$16</f>
        <v>28366.812635999999</v>
      </c>
      <c r="I63" s="40">
        <f>'Cena na poramnuvanje'!I63*'Sreden kurs'!$D$16</f>
        <v>30437.153999999999</v>
      </c>
      <c r="J63" s="40">
        <f>'Cena na poramnuvanje'!J63*'Sreden kurs'!$D$16</f>
        <v>0</v>
      </c>
      <c r="K63" s="40">
        <f>'Cena na poramnuvanje'!K63*'Sreden kurs'!$D$16</f>
        <v>0</v>
      </c>
      <c r="L63" s="40">
        <f>'Cena na poramnuvanje'!L63*'Sreden kurs'!$D$16</f>
        <v>0</v>
      </c>
      <c r="M63" s="40">
        <f>'Cena na poramnuvanje'!M63*'Sreden kurs'!$D$16</f>
        <v>0</v>
      </c>
      <c r="N63" s="40">
        <f>'Cena na poramnuvanje'!N63*'Sreden kurs'!$D$16</f>
        <v>0</v>
      </c>
      <c r="O63" s="40">
        <f>'Cena na poramnuvanje'!O63*'Sreden kurs'!$D$16</f>
        <v>0</v>
      </c>
      <c r="P63" s="40">
        <f>'Cena na poramnuvanje'!P63*'Sreden kurs'!$D$16</f>
        <v>0</v>
      </c>
      <c r="Q63" s="40">
        <f>'Cena na poramnuvanje'!Q63*'Sreden kurs'!$D$16</f>
        <v>0</v>
      </c>
      <c r="R63" s="40">
        <f>'Cena na poramnuvanje'!R63*'Sreden kurs'!$D$16</f>
        <v>0</v>
      </c>
      <c r="S63" s="40">
        <f>'Cena na poramnuvanje'!S63*'Sreden kurs'!$D$16</f>
        <v>0</v>
      </c>
      <c r="T63" s="40">
        <f>'Cena na poramnuvanje'!T63*'Sreden kurs'!$D$16</f>
        <v>0</v>
      </c>
      <c r="U63" s="40">
        <f>'Cena na poramnuvanje'!U63*'Sreden kurs'!$D$16</f>
        <v>0</v>
      </c>
      <c r="V63" s="40">
        <f>'Cena na poramnuvanje'!V63*'Sreden kurs'!$D$16</f>
        <v>0</v>
      </c>
      <c r="W63" s="40">
        <f>'Cena na poramnuvanje'!W63*'Sreden kurs'!$D$16</f>
        <v>0</v>
      </c>
      <c r="X63" s="40">
        <f>'Cena na poramnuvanje'!X63*'Sreden kurs'!$D$16</f>
        <v>0</v>
      </c>
      <c r="Y63" s="40">
        <f>'Cena na poramnuvanje'!Y63*'Sreden kurs'!$D$16</f>
        <v>0</v>
      </c>
      <c r="Z63" s="40">
        <f>'Cena na poramnuvanje'!Z63*'Sreden kurs'!$D$16</f>
        <v>0</v>
      </c>
      <c r="AA63" s="41">
        <f>'Cena na poramnuvanje'!AA63*'Sreden kurs'!$D$16</f>
        <v>0</v>
      </c>
    </row>
    <row r="64" spans="2:27" ht="15.75" thickTop="1" x14ac:dyDescent="0.25">
      <c r="B64" s="13" t="str">
        <f>'Cena na poramnuvanje'!B64:B67</f>
        <v>16.07.2022</v>
      </c>
      <c r="C64" s="14" t="s">
        <v>26</v>
      </c>
      <c r="D64" s="38">
        <f>'Cena na poramnuvanje'!D64*'Sreden kurs'!$D$17</f>
        <v>0</v>
      </c>
      <c r="E64" s="38">
        <f>'Cena na poramnuvanje'!E64*'Sreden kurs'!$D$17</f>
        <v>27972.98374</v>
      </c>
      <c r="F64" s="38">
        <f>'Cena na poramnuvanje'!F64*'Sreden kurs'!$D$17</f>
        <v>0</v>
      </c>
      <c r="G64" s="38">
        <f>'Cena na poramnuvanje'!G64*'Sreden kurs'!$D$17</f>
        <v>0</v>
      </c>
      <c r="H64" s="38">
        <f>'Cena na poramnuvanje'!H64*'Sreden kurs'!$D$17</f>
        <v>0</v>
      </c>
      <c r="I64" s="38">
        <f>'Cena na poramnuvanje'!I64*'Sreden kurs'!$D$17</f>
        <v>0</v>
      </c>
      <c r="J64" s="38">
        <f>'Cena na poramnuvanje'!J64*'Sreden kurs'!$D$17</f>
        <v>0</v>
      </c>
      <c r="K64" s="38">
        <f>'Cena na poramnuvanje'!K64*'Sreden kurs'!$D$17</f>
        <v>0</v>
      </c>
      <c r="L64" s="38">
        <f>'Cena na poramnuvanje'!L64*'Sreden kurs'!$D$17</f>
        <v>0</v>
      </c>
      <c r="M64" s="38">
        <f>'Cena na poramnuvanje'!M64*'Sreden kurs'!$D$17</f>
        <v>0</v>
      </c>
      <c r="N64" s="38">
        <f>'Cena na poramnuvanje'!N64*'Sreden kurs'!$D$17</f>
        <v>23078.172780000001</v>
      </c>
      <c r="O64" s="38">
        <f>'Cena na poramnuvanje'!O64*'Sreden kurs'!$D$17</f>
        <v>22933.66517</v>
      </c>
      <c r="P64" s="38">
        <f>'Cena na poramnuvanje'!P64*'Sreden kurs'!$D$17</f>
        <v>22358.709360000001</v>
      </c>
      <c r="Q64" s="38">
        <f>'Cena na poramnuvanje'!Q64*'Sreden kurs'!$D$17</f>
        <v>17722.782245999995</v>
      </c>
      <c r="R64" s="38">
        <f>'Cena na poramnuvanje'!R64*'Sreden kurs'!$D$17</f>
        <v>16148.571686000001</v>
      </c>
      <c r="S64" s="38">
        <f>'Cena na poramnuvanje'!S64*'Sreden kurs'!$D$17</f>
        <v>16464.028724</v>
      </c>
      <c r="T64" s="38">
        <f>'Cena na poramnuvanje'!T64*'Sreden kurs'!$D$17</f>
        <v>17736.925544000005</v>
      </c>
      <c r="U64" s="38">
        <f>'Cena na poramnuvanje'!U64*'Sreden kurs'!$D$17</f>
        <v>21692.744502000005</v>
      </c>
      <c r="V64" s="38">
        <f>'Cena na poramnuvanje'!V64*'Sreden kurs'!$D$17</f>
        <v>26029.817579999999</v>
      </c>
      <c r="W64" s="38">
        <f>'Cena na poramnuvanje'!W64*'Sreden kurs'!$D$17</f>
        <v>29443.748072215691</v>
      </c>
      <c r="X64" s="38">
        <f>'Cena na poramnuvanje'!X64*'Sreden kurs'!$D$17</f>
        <v>32104.505867141343</v>
      </c>
      <c r="Y64" s="38">
        <f>'Cena na poramnuvanje'!Y64*'Sreden kurs'!$D$17</f>
        <v>29685.217235818182</v>
      </c>
      <c r="Z64" s="38">
        <f>'Cena na poramnuvanje'!Z64*'Sreden kurs'!$D$17</f>
        <v>30798.193979731794</v>
      </c>
      <c r="AA64" s="39">
        <f>'Cena na poramnuvanje'!AA64*'Sreden kurs'!$D$17</f>
        <v>27510.023735053172</v>
      </c>
    </row>
    <row r="65" spans="2:27" x14ac:dyDescent="0.25">
      <c r="B65" s="17"/>
      <c r="C65" s="14" t="s">
        <v>27</v>
      </c>
      <c r="D65" s="38">
        <f>'Cena na poramnuvanje'!D65*'Sreden kurs'!$D$17</f>
        <v>7100.5505220000005</v>
      </c>
      <c r="E65" s="38">
        <f>'Cena na poramnuvanje'!E65*'Sreden kurs'!$D$17</f>
        <v>0</v>
      </c>
      <c r="F65" s="38">
        <f>'Cena na poramnuvanje'!F65*'Sreden kurs'!$D$17</f>
        <v>5249.623262000001</v>
      </c>
      <c r="G65" s="38">
        <f>'Cena na poramnuvanje'!G65*'Sreden kurs'!$D$17</f>
        <v>0</v>
      </c>
      <c r="H65" s="38">
        <f>'Cena na poramnuvanje'!H65*'Sreden kurs'!$D$17</f>
        <v>0</v>
      </c>
      <c r="I65" s="38">
        <f>'Cena na poramnuvanje'!I65*'Sreden kurs'!$D$17</f>
        <v>0</v>
      </c>
      <c r="J65" s="38">
        <f>'Cena na poramnuvanje'!J65*'Sreden kurs'!$D$17</f>
        <v>7232.7596120000007</v>
      </c>
      <c r="K65" s="38">
        <f>'Cena na poramnuvanje'!K65*'Sreden kurs'!$D$17</f>
        <v>7048.2818120000002</v>
      </c>
      <c r="L65" s="38">
        <f>'Cena na poramnuvanje'!L65*'Sreden kurs'!$D$17</f>
        <v>8609.5789260000001</v>
      </c>
      <c r="M65" s="38">
        <f>'Cena na poramnuvanje'!M65*'Sreden kurs'!$D$17</f>
        <v>5124.1783580000001</v>
      </c>
      <c r="N65" s="38">
        <f>'Cena na poramnuvanje'!N65*'Sreden kurs'!$D$17</f>
        <v>0</v>
      </c>
      <c r="O65" s="38">
        <f>'Cena na poramnuvanje'!O65*'Sreden kurs'!$D$17</f>
        <v>0</v>
      </c>
      <c r="P65" s="38">
        <f>'Cena na poramnuvanje'!P65*'Sreden kurs'!$D$17</f>
        <v>0</v>
      </c>
      <c r="Q65" s="38">
        <f>'Cena na poramnuvanje'!Q65*'Sreden kurs'!$D$17</f>
        <v>0</v>
      </c>
      <c r="R65" s="38">
        <f>'Cena na poramnuvanje'!R65*'Sreden kurs'!$D$17</f>
        <v>0</v>
      </c>
      <c r="S65" s="38">
        <f>'Cena na poramnuvanje'!S65*'Sreden kurs'!$D$17</f>
        <v>0</v>
      </c>
      <c r="T65" s="38">
        <f>'Cena na poramnuvanje'!T65*'Sreden kurs'!$D$17</f>
        <v>0</v>
      </c>
      <c r="U65" s="38">
        <f>'Cena na poramnuvanje'!U65*'Sreden kurs'!$D$17</f>
        <v>0</v>
      </c>
      <c r="V65" s="38">
        <f>'Cena na poramnuvanje'!V65*'Sreden kurs'!$D$17</f>
        <v>0</v>
      </c>
      <c r="W65" s="38">
        <f>'Cena na poramnuvanje'!W65*'Sreden kurs'!$D$17</f>
        <v>0</v>
      </c>
      <c r="X65" s="38">
        <f>'Cena na poramnuvanje'!X65*'Sreden kurs'!$D$17</f>
        <v>0</v>
      </c>
      <c r="Y65" s="38">
        <f>'Cena na poramnuvanje'!Y65*'Sreden kurs'!$D$17</f>
        <v>0</v>
      </c>
      <c r="Z65" s="38">
        <f>'Cena na poramnuvanje'!Z65*'Sreden kurs'!$D$17</f>
        <v>0</v>
      </c>
      <c r="AA65" s="39">
        <f>'Cena na poramnuvanje'!AA65*'Sreden kurs'!$D$17</f>
        <v>0</v>
      </c>
    </row>
    <row r="66" spans="2:27" x14ac:dyDescent="0.25">
      <c r="B66" s="17"/>
      <c r="C66" s="14" t="s">
        <v>28</v>
      </c>
      <c r="D66" s="38">
        <f>'Cena na poramnuvanje'!D66*'Sreden kurs'!$D$17</f>
        <v>0</v>
      </c>
      <c r="E66" s="38">
        <f>'Cena na poramnuvanje'!E66*'Sreden kurs'!$D$17</f>
        <v>0</v>
      </c>
      <c r="F66" s="38">
        <f>'Cena na poramnuvanje'!F66*'Sreden kurs'!$D$17</f>
        <v>0</v>
      </c>
      <c r="G66" s="38">
        <f>'Cena na poramnuvanje'!G66*'Sreden kurs'!$D$17</f>
        <v>7453.5180460000001</v>
      </c>
      <c r="H66" s="38">
        <f>'Cena na poramnuvanje'!H66*'Sreden kurs'!$D$17</f>
        <v>6722.9859580000002</v>
      </c>
      <c r="I66" s="38">
        <f>'Cena na poramnuvanje'!I66*'Sreden kurs'!$D$17</f>
        <v>7384.6463340000009</v>
      </c>
      <c r="J66" s="38">
        <f>'Cena na poramnuvanje'!J66*'Sreden kurs'!$D$17</f>
        <v>0</v>
      </c>
      <c r="K66" s="38">
        <f>'Cena na poramnuvanje'!K66*'Sreden kurs'!$D$17</f>
        <v>0</v>
      </c>
      <c r="L66" s="38">
        <f>'Cena na poramnuvanje'!L66*'Sreden kurs'!$D$17</f>
        <v>0</v>
      </c>
      <c r="M66" s="38">
        <f>'Cena na poramnuvanje'!M66*'Sreden kurs'!$D$17</f>
        <v>0</v>
      </c>
      <c r="N66" s="38">
        <f>'Cena na poramnuvanje'!N66*'Sreden kurs'!$D$17</f>
        <v>0</v>
      </c>
      <c r="O66" s="38">
        <f>'Cena na poramnuvanje'!O66*'Sreden kurs'!$D$17</f>
        <v>0</v>
      </c>
      <c r="P66" s="38">
        <f>'Cena na poramnuvanje'!P66*'Sreden kurs'!$D$17</f>
        <v>0</v>
      </c>
      <c r="Q66" s="38">
        <f>'Cena na poramnuvanje'!Q66*'Sreden kurs'!$D$17</f>
        <v>0</v>
      </c>
      <c r="R66" s="38">
        <f>'Cena na poramnuvanje'!R66*'Sreden kurs'!$D$17</f>
        <v>0</v>
      </c>
      <c r="S66" s="38">
        <f>'Cena na poramnuvanje'!S66*'Sreden kurs'!$D$17</f>
        <v>0</v>
      </c>
      <c r="T66" s="38">
        <f>'Cena na poramnuvanje'!T66*'Sreden kurs'!$D$17</f>
        <v>0</v>
      </c>
      <c r="U66" s="38">
        <f>'Cena na poramnuvanje'!U66*'Sreden kurs'!$D$17</f>
        <v>0</v>
      </c>
      <c r="V66" s="38">
        <f>'Cena na poramnuvanje'!V66*'Sreden kurs'!$D$17</f>
        <v>0</v>
      </c>
      <c r="W66" s="38">
        <f>'Cena na poramnuvanje'!W66*'Sreden kurs'!$D$17</f>
        <v>0</v>
      </c>
      <c r="X66" s="38">
        <f>'Cena na poramnuvanje'!X66*'Sreden kurs'!$D$17</f>
        <v>0</v>
      </c>
      <c r="Y66" s="38">
        <f>'Cena na poramnuvanje'!Y66*'Sreden kurs'!$D$17</f>
        <v>0</v>
      </c>
      <c r="Z66" s="38">
        <f>'Cena na poramnuvanje'!Z66*'Sreden kurs'!$D$17</f>
        <v>0</v>
      </c>
      <c r="AA66" s="39">
        <f>'Cena na poramnuvanje'!AA66*'Sreden kurs'!$D$17</f>
        <v>0</v>
      </c>
    </row>
    <row r="67" spans="2:27" ht="15.75" thickBot="1" x14ac:dyDescent="0.3">
      <c r="B67" s="18"/>
      <c r="C67" s="19" t="s">
        <v>29</v>
      </c>
      <c r="D67" s="40">
        <f>'Cena na poramnuvanje'!D67*'Sreden kurs'!$D$17</f>
        <v>0</v>
      </c>
      <c r="E67" s="40">
        <f>'Cena na poramnuvanje'!E67*'Sreden kurs'!$D$17</f>
        <v>0</v>
      </c>
      <c r="F67" s="40">
        <f>'Cena na poramnuvanje'!F67*'Sreden kurs'!$D$17</f>
        <v>0</v>
      </c>
      <c r="G67" s="40">
        <f>'Cena na poramnuvanje'!G67*'Sreden kurs'!$D$17</f>
        <v>22359.939212000001</v>
      </c>
      <c r="H67" s="40">
        <f>'Cena na poramnuvanje'!H67*'Sreden kurs'!$D$17</f>
        <v>20168.957874000003</v>
      </c>
      <c r="I67" s="40">
        <f>'Cena na poramnuvanje'!I67*'Sreden kurs'!$D$17</f>
        <v>22153.939001999999</v>
      </c>
      <c r="J67" s="40">
        <f>'Cena na poramnuvanje'!J67*'Sreden kurs'!$D$17</f>
        <v>0</v>
      </c>
      <c r="K67" s="40">
        <f>'Cena na poramnuvanje'!K67*'Sreden kurs'!$D$17</f>
        <v>0</v>
      </c>
      <c r="L67" s="40">
        <f>'Cena na poramnuvanje'!L67*'Sreden kurs'!$D$17</f>
        <v>0</v>
      </c>
      <c r="M67" s="40">
        <f>'Cena na poramnuvanje'!M67*'Sreden kurs'!$D$17</f>
        <v>0</v>
      </c>
      <c r="N67" s="40">
        <f>'Cena na poramnuvanje'!N67*'Sreden kurs'!$D$17</f>
        <v>0</v>
      </c>
      <c r="O67" s="40">
        <f>'Cena na poramnuvanje'!O67*'Sreden kurs'!$D$17</f>
        <v>0</v>
      </c>
      <c r="P67" s="40">
        <f>'Cena na poramnuvanje'!P67*'Sreden kurs'!$D$17</f>
        <v>0</v>
      </c>
      <c r="Q67" s="40">
        <f>'Cena na poramnuvanje'!Q67*'Sreden kurs'!$D$17</f>
        <v>0</v>
      </c>
      <c r="R67" s="40">
        <f>'Cena na poramnuvanje'!R67*'Sreden kurs'!$D$17</f>
        <v>0</v>
      </c>
      <c r="S67" s="40">
        <f>'Cena na poramnuvanje'!S67*'Sreden kurs'!$D$17</f>
        <v>0</v>
      </c>
      <c r="T67" s="40">
        <f>'Cena na poramnuvanje'!T67*'Sreden kurs'!$D$17</f>
        <v>0</v>
      </c>
      <c r="U67" s="40">
        <f>'Cena na poramnuvanje'!U67*'Sreden kurs'!$D$17</f>
        <v>0</v>
      </c>
      <c r="V67" s="40">
        <f>'Cena na poramnuvanje'!V67*'Sreden kurs'!$D$17</f>
        <v>0</v>
      </c>
      <c r="W67" s="40">
        <f>'Cena na poramnuvanje'!W67*'Sreden kurs'!$D$17</f>
        <v>0</v>
      </c>
      <c r="X67" s="40">
        <f>'Cena na poramnuvanje'!X67*'Sreden kurs'!$D$17</f>
        <v>0</v>
      </c>
      <c r="Y67" s="40">
        <f>'Cena na poramnuvanje'!Y67*'Sreden kurs'!$D$17</f>
        <v>0</v>
      </c>
      <c r="Z67" s="40">
        <f>'Cena na poramnuvanje'!Z67*'Sreden kurs'!$D$17</f>
        <v>0</v>
      </c>
      <c r="AA67" s="41">
        <f>'Cena na poramnuvanje'!AA67*'Sreden kurs'!$D$17</f>
        <v>0</v>
      </c>
    </row>
    <row r="68" spans="2:27" ht="15.75" thickTop="1" x14ac:dyDescent="0.25">
      <c r="B68" s="13" t="str">
        <f>'Cena na poramnuvanje'!B68:B71</f>
        <v>17.07.2022</v>
      </c>
      <c r="C68" s="14" t="s">
        <v>26</v>
      </c>
      <c r="D68" s="38">
        <f>'Cena na poramnuvanje'!D68*'Sreden kurs'!$D$18</f>
        <v>24822.87722320696</v>
      </c>
      <c r="E68" s="38">
        <f>'Cena na poramnuvanje'!E68*'Sreden kurs'!$D$18</f>
        <v>0</v>
      </c>
      <c r="F68" s="38">
        <f>'Cena na poramnuvanje'!F68*'Sreden kurs'!$D$18</f>
        <v>0</v>
      </c>
      <c r="G68" s="38">
        <f>'Cena na poramnuvanje'!G68*'Sreden kurs'!$D$18</f>
        <v>0</v>
      </c>
      <c r="H68" s="38">
        <f>'Cena na poramnuvanje'!H68*'Sreden kurs'!$D$18</f>
        <v>0</v>
      </c>
      <c r="I68" s="38">
        <f>'Cena na poramnuvanje'!I68*'Sreden kurs'!$D$18</f>
        <v>0</v>
      </c>
      <c r="J68" s="38">
        <f>'Cena na poramnuvanje'!J68*'Sreden kurs'!$D$18</f>
        <v>19399.070522000002</v>
      </c>
      <c r="K68" s="38">
        <f>'Cena na poramnuvanje'!K68*'Sreden kurs'!$D$18</f>
        <v>0</v>
      </c>
      <c r="L68" s="38">
        <f>'Cena na poramnuvanje'!L68*'Sreden kurs'!$D$18</f>
        <v>0</v>
      </c>
      <c r="M68" s="38">
        <f>'Cena na poramnuvanje'!M68*'Sreden kurs'!$D$18</f>
        <v>14785.280744</v>
      </c>
      <c r="N68" s="38">
        <f>'Cena na poramnuvanje'!N68*'Sreden kurs'!$D$18</f>
        <v>0</v>
      </c>
      <c r="O68" s="38">
        <f>'Cena na poramnuvanje'!O68*'Sreden kurs'!$D$18</f>
        <v>8474.9101320000009</v>
      </c>
      <c r="P68" s="38">
        <f>'Cena na poramnuvanje'!P68*'Sreden kurs'!$D$18</f>
        <v>0</v>
      </c>
      <c r="Q68" s="38">
        <f>'Cena na poramnuvanje'!Q68*'Sreden kurs'!$D$18</f>
        <v>8709.1969379999991</v>
      </c>
      <c r="R68" s="38">
        <f>'Cena na poramnuvanje'!R68*'Sreden kurs'!$D$18</f>
        <v>8446.623536000001</v>
      </c>
      <c r="S68" s="38">
        <f>'Cena na poramnuvanje'!S68*'Sreden kurs'!$D$18</f>
        <v>7751.7571560000006</v>
      </c>
      <c r="T68" s="38">
        <f>'Cena na poramnuvanje'!T68*'Sreden kurs'!$D$18</f>
        <v>11416.716116</v>
      </c>
      <c r="U68" s="38">
        <f>'Cena na poramnuvanje'!U68*'Sreden kurs'!$D$18</f>
        <v>21051.991610000001</v>
      </c>
      <c r="V68" s="38">
        <f>'Cena na poramnuvanje'!V68*'Sreden kurs'!$D$18</f>
        <v>31768.921937999999</v>
      </c>
      <c r="W68" s="38">
        <f>'Cena na poramnuvanje'!W68*'Sreden kurs'!$D$18</f>
        <v>0</v>
      </c>
      <c r="X68" s="38">
        <f>'Cena na poramnuvanje'!X68*'Sreden kurs'!$D$18</f>
        <v>39644.279220000004</v>
      </c>
      <c r="Y68" s="38">
        <f>'Cena na poramnuvanje'!Y68*'Sreden kurs'!$D$18</f>
        <v>0</v>
      </c>
      <c r="Z68" s="38">
        <f>'Cena na poramnuvanje'!Z68*'Sreden kurs'!$D$18</f>
        <v>0</v>
      </c>
      <c r="AA68" s="39">
        <f>'Cena na poramnuvanje'!AA68*'Sreden kurs'!$D$18</f>
        <v>0</v>
      </c>
    </row>
    <row r="69" spans="2:27" x14ac:dyDescent="0.25">
      <c r="B69" s="17"/>
      <c r="C69" s="14" t="s">
        <v>27</v>
      </c>
      <c r="D69" s="38">
        <f>'Cena na poramnuvanje'!D69*'Sreden kurs'!$D$18</f>
        <v>0</v>
      </c>
      <c r="E69" s="38">
        <f>'Cena na poramnuvanje'!E69*'Sreden kurs'!$D$18</f>
        <v>0</v>
      </c>
      <c r="F69" s="38">
        <f>'Cena na poramnuvanje'!F69*'Sreden kurs'!$D$18</f>
        <v>0</v>
      </c>
      <c r="G69" s="38">
        <f>'Cena na poramnuvanje'!G69*'Sreden kurs'!$D$18</f>
        <v>0</v>
      </c>
      <c r="H69" s="38">
        <f>'Cena na poramnuvanje'!H69*'Sreden kurs'!$D$18</f>
        <v>0</v>
      </c>
      <c r="I69" s="38">
        <f>'Cena na poramnuvanje'!I69*'Sreden kurs'!$D$18</f>
        <v>0</v>
      </c>
      <c r="J69" s="38">
        <f>'Cena na poramnuvanje'!J69*'Sreden kurs'!$D$18</f>
        <v>0</v>
      </c>
      <c r="K69" s="38">
        <f>'Cena na poramnuvanje'!K69*'Sreden kurs'!$D$18</f>
        <v>6031.8091340000001</v>
      </c>
      <c r="L69" s="38">
        <f>'Cena na poramnuvanje'!L69*'Sreden kurs'!$D$18</f>
        <v>5827.0387760000003</v>
      </c>
      <c r="M69" s="38">
        <f>'Cena na poramnuvanje'!M69*'Sreden kurs'!$D$18</f>
        <v>0</v>
      </c>
      <c r="N69" s="38">
        <f>'Cena na poramnuvanje'!N69*'Sreden kurs'!$D$18</f>
        <v>3044.4986260000001</v>
      </c>
      <c r="O69" s="38">
        <f>'Cena na poramnuvanje'!O69*'Sreden kurs'!$D$18</f>
        <v>0</v>
      </c>
      <c r="P69" s="38">
        <f>'Cena na poramnuvanje'!P69*'Sreden kurs'!$D$18</f>
        <v>3921.3831020000007</v>
      </c>
      <c r="Q69" s="38">
        <f>'Cena na poramnuvanje'!Q69*'Sreden kurs'!$D$18</f>
        <v>0</v>
      </c>
      <c r="R69" s="38">
        <f>'Cena na poramnuvanje'!R69*'Sreden kurs'!$D$18</f>
        <v>0</v>
      </c>
      <c r="S69" s="38">
        <f>'Cena na poramnuvanje'!S69*'Sreden kurs'!$D$18</f>
        <v>0</v>
      </c>
      <c r="T69" s="38">
        <f>'Cena na poramnuvanje'!T69*'Sreden kurs'!$D$18</f>
        <v>0</v>
      </c>
      <c r="U69" s="38">
        <f>'Cena na poramnuvanje'!U69*'Sreden kurs'!$D$18</f>
        <v>0</v>
      </c>
      <c r="V69" s="38">
        <f>'Cena na poramnuvanje'!V69*'Sreden kurs'!$D$18</f>
        <v>0</v>
      </c>
      <c r="W69" s="38">
        <f>'Cena na poramnuvanje'!W69*'Sreden kurs'!$D$18</f>
        <v>12863.636994</v>
      </c>
      <c r="X69" s="38">
        <f>'Cena na poramnuvanje'!X69*'Sreden kurs'!$D$18</f>
        <v>0</v>
      </c>
      <c r="Y69" s="38">
        <f>'Cena na poramnuvanje'!Y69*'Sreden kurs'!$D$18</f>
        <v>13373.410647999999</v>
      </c>
      <c r="Z69" s="38">
        <f>'Cena na poramnuvanje'!Z69*'Sreden kurs'!$D$18</f>
        <v>10287.134023498998</v>
      </c>
      <c r="AA69" s="39">
        <f>'Cena na poramnuvanje'!AA69*'Sreden kurs'!$D$18</f>
        <v>12545.105326000001</v>
      </c>
    </row>
    <row r="70" spans="2:27" x14ac:dyDescent="0.25">
      <c r="B70" s="17"/>
      <c r="C70" s="14" t="s">
        <v>28</v>
      </c>
      <c r="D70" s="38">
        <f>'Cena na poramnuvanje'!D70*'Sreden kurs'!$D$18</f>
        <v>0</v>
      </c>
      <c r="E70" s="38">
        <f>'Cena na poramnuvanje'!E70*'Sreden kurs'!$D$18</f>
        <v>7403.7090400000006</v>
      </c>
      <c r="F70" s="38">
        <f>'Cena na poramnuvanje'!F70*'Sreden kurs'!$D$18</f>
        <v>5362.7696459999997</v>
      </c>
      <c r="G70" s="38">
        <f>'Cena na poramnuvanje'!G70*'Sreden kurs'!$D$18</f>
        <v>4956.3035600000003</v>
      </c>
      <c r="H70" s="38">
        <f>'Cena na poramnuvanje'!H70*'Sreden kurs'!$D$18</f>
        <v>4821.6347660000001</v>
      </c>
      <c r="I70" s="38">
        <f>'Cena na poramnuvanje'!I70*'Sreden kurs'!$D$18</f>
        <v>6004.1374640000004</v>
      </c>
      <c r="J70" s="38">
        <f>'Cena na poramnuvanje'!J70*'Sreden kurs'!$D$18</f>
        <v>0</v>
      </c>
      <c r="K70" s="38">
        <f>'Cena na poramnuvanje'!K70*'Sreden kurs'!$D$18</f>
        <v>0</v>
      </c>
      <c r="L70" s="38">
        <f>'Cena na poramnuvanje'!L70*'Sreden kurs'!$D$18</f>
        <v>0</v>
      </c>
      <c r="M70" s="38">
        <f>'Cena na poramnuvanje'!M70*'Sreden kurs'!$D$18</f>
        <v>0</v>
      </c>
      <c r="N70" s="38">
        <f>'Cena na poramnuvanje'!N70*'Sreden kurs'!$D$18</f>
        <v>0</v>
      </c>
      <c r="O70" s="38">
        <f>'Cena na poramnuvanje'!O70*'Sreden kurs'!$D$18</f>
        <v>0</v>
      </c>
      <c r="P70" s="38">
        <f>'Cena na poramnuvanje'!P70*'Sreden kurs'!$D$18</f>
        <v>0</v>
      </c>
      <c r="Q70" s="38">
        <f>'Cena na poramnuvanje'!Q70*'Sreden kurs'!$D$18</f>
        <v>0</v>
      </c>
      <c r="R70" s="38">
        <f>'Cena na poramnuvanje'!R70*'Sreden kurs'!$D$18</f>
        <v>0</v>
      </c>
      <c r="S70" s="38">
        <f>'Cena na poramnuvanje'!S70*'Sreden kurs'!$D$18</f>
        <v>0</v>
      </c>
      <c r="T70" s="38">
        <f>'Cena na poramnuvanje'!T70*'Sreden kurs'!$D$18</f>
        <v>0</v>
      </c>
      <c r="U70" s="38">
        <f>'Cena na poramnuvanje'!U70*'Sreden kurs'!$D$18</f>
        <v>0</v>
      </c>
      <c r="V70" s="38">
        <f>'Cena na poramnuvanje'!V70*'Sreden kurs'!$D$18</f>
        <v>0</v>
      </c>
      <c r="W70" s="38">
        <f>'Cena na poramnuvanje'!W70*'Sreden kurs'!$D$18</f>
        <v>0</v>
      </c>
      <c r="X70" s="38">
        <f>'Cena na poramnuvanje'!X70*'Sreden kurs'!$D$18</f>
        <v>0</v>
      </c>
      <c r="Y70" s="38">
        <f>'Cena na poramnuvanje'!Y70*'Sreden kurs'!$D$18</f>
        <v>0</v>
      </c>
      <c r="Z70" s="38">
        <f>'Cena na poramnuvanje'!Z70*'Sreden kurs'!$D$18</f>
        <v>0</v>
      </c>
      <c r="AA70" s="39">
        <f>'Cena na poramnuvanje'!AA70*'Sreden kurs'!$D$18</f>
        <v>0</v>
      </c>
    </row>
    <row r="71" spans="2:27" ht="15.75" thickBot="1" x14ac:dyDescent="0.3">
      <c r="B71" s="18"/>
      <c r="C71" s="19" t="s">
        <v>29</v>
      </c>
      <c r="D71" s="40">
        <f>'Cena na poramnuvanje'!D71*'Sreden kurs'!$D$18</f>
        <v>0</v>
      </c>
      <c r="E71" s="40">
        <f>'Cena na poramnuvanje'!E71*'Sreden kurs'!$D$18</f>
        <v>22211.127120000001</v>
      </c>
      <c r="F71" s="40">
        <f>'Cena na poramnuvanje'!F71*'Sreden kurs'!$D$18</f>
        <v>16087.694012000002</v>
      </c>
      <c r="G71" s="40">
        <f>'Cena na poramnuvanje'!G71*'Sreden kurs'!$D$18</f>
        <v>14868.295754000001</v>
      </c>
      <c r="H71" s="40">
        <f>'Cena na poramnuvanje'!H71*'Sreden kurs'!$D$18</f>
        <v>14464.289372000001</v>
      </c>
      <c r="I71" s="40">
        <f>'Cena na poramnuvanje'!I71*'Sreden kurs'!$D$18</f>
        <v>18012.412392000002</v>
      </c>
      <c r="J71" s="40">
        <f>'Cena na poramnuvanje'!J71*'Sreden kurs'!$D$18</f>
        <v>0</v>
      </c>
      <c r="K71" s="40">
        <f>'Cena na poramnuvanje'!K71*'Sreden kurs'!$D$18</f>
        <v>0</v>
      </c>
      <c r="L71" s="40">
        <f>'Cena na poramnuvanje'!L71*'Sreden kurs'!$D$18</f>
        <v>0</v>
      </c>
      <c r="M71" s="40">
        <f>'Cena na poramnuvanje'!M71*'Sreden kurs'!$D$18</f>
        <v>0</v>
      </c>
      <c r="N71" s="40">
        <f>'Cena na poramnuvanje'!N71*'Sreden kurs'!$D$18</f>
        <v>0</v>
      </c>
      <c r="O71" s="40">
        <f>'Cena na poramnuvanje'!O71*'Sreden kurs'!$D$18</f>
        <v>0</v>
      </c>
      <c r="P71" s="40">
        <f>'Cena na poramnuvanje'!P71*'Sreden kurs'!$D$18</f>
        <v>0</v>
      </c>
      <c r="Q71" s="40">
        <f>'Cena na poramnuvanje'!Q71*'Sreden kurs'!$D$18</f>
        <v>0</v>
      </c>
      <c r="R71" s="40">
        <f>'Cena na poramnuvanje'!R71*'Sreden kurs'!$D$18</f>
        <v>0</v>
      </c>
      <c r="S71" s="40">
        <f>'Cena na poramnuvanje'!S71*'Sreden kurs'!$D$18</f>
        <v>0</v>
      </c>
      <c r="T71" s="40">
        <f>'Cena na poramnuvanje'!T71*'Sreden kurs'!$D$18</f>
        <v>0</v>
      </c>
      <c r="U71" s="40">
        <f>'Cena na poramnuvanje'!U71*'Sreden kurs'!$D$18</f>
        <v>0</v>
      </c>
      <c r="V71" s="40">
        <f>'Cena na poramnuvanje'!V71*'Sreden kurs'!$D$18</f>
        <v>0</v>
      </c>
      <c r="W71" s="40">
        <f>'Cena na poramnuvanje'!W71*'Sreden kurs'!$D$18</f>
        <v>0</v>
      </c>
      <c r="X71" s="40">
        <f>'Cena na poramnuvanje'!X71*'Sreden kurs'!$D$18</f>
        <v>0</v>
      </c>
      <c r="Y71" s="40">
        <f>'Cena na poramnuvanje'!Y71*'Sreden kurs'!$D$18</f>
        <v>0</v>
      </c>
      <c r="Z71" s="40">
        <f>'Cena na poramnuvanje'!Z71*'Sreden kurs'!$D$18</f>
        <v>0</v>
      </c>
      <c r="AA71" s="41">
        <f>'Cena na poramnuvanje'!AA71*'Sreden kurs'!$D$18</f>
        <v>0</v>
      </c>
    </row>
    <row r="72" spans="2:27" ht="15.75" thickTop="1" x14ac:dyDescent="0.25">
      <c r="B72" s="13" t="str">
        <f>'Cena na poramnuvanje'!B72:B75</f>
        <v>18.07.2022</v>
      </c>
      <c r="C72" s="14" t="s">
        <v>26</v>
      </c>
      <c r="D72" s="38">
        <f>'Cena na poramnuvanje'!D72*'Sreden kurs'!$D$19</f>
        <v>0</v>
      </c>
      <c r="E72" s="38">
        <f>'Cena na poramnuvanje'!E72*'Sreden kurs'!$D$19</f>
        <v>0</v>
      </c>
      <c r="F72" s="38">
        <f>'Cena na poramnuvanje'!F72*'Sreden kurs'!$D$19</f>
        <v>0</v>
      </c>
      <c r="G72" s="38">
        <f>'Cena na poramnuvanje'!G72*'Sreden kurs'!$D$19</f>
        <v>0</v>
      </c>
      <c r="H72" s="38">
        <f>'Cena na poramnuvanje'!H72*'Sreden kurs'!$D$19</f>
        <v>0</v>
      </c>
      <c r="I72" s="38">
        <f>'Cena na poramnuvanje'!I72*'Sreden kurs'!$D$19</f>
        <v>0</v>
      </c>
      <c r="J72" s="38">
        <f>'Cena na poramnuvanje'!J72*'Sreden kurs'!$D$19</f>
        <v>0</v>
      </c>
      <c r="K72" s="38">
        <f>'Cena na poramnuvanje'!K72*'Sreden kurs'!$D$19</f>
        <v>0</v>
      </c>
      <c r="L72" s="38">
        <f>'Cena na poramnuvanje'!L72*'Sreden kurs'!$D$19</f>
        <v>0</v>
      </c>
      <c r="M72" s="38">
        <f>'Cena na poramnuvanje'!M72*'Sreden kurs'!$D$19</f>
        <v>0</v>
      </c>
      <c r="N72" s="38">
        <f>'Cena na poramnuvanje'!N72*'Sreden kurs'!$D$19</f>
        <v>0</v>
      </c>
      <c r="O72" s="38">
        <f>'Cena na poramnuvanje'!O72*'Sreden kurs'!$D$19</f>
        <v>0</v>
      </c>
      <c r="P72" s="38">
        <f>'Cena na poramnuvanje'!P72*'Sreden kurs'!$D$19</f>
        <v>0</v>
      </c>
      <c r="Q72" s="38">
        <f>'Cena na poramnuvanje'!Q72*'Sreden kurs'!$D$19</f>
        <v>0</v>
      </c>
      <c r="R72" s="38">
        <f>'Cena na poramnuvanje'!R72*'Sreden kurs'!$D$19</f>
        <v>0</v>
      </c>
      <c r="S72" s="38">
        <f>'Cena na poramnuvanje'!S72*'Sreden kurs'!$D$19</f>
        <v>0</v>
      </c>
      <c r="T72" s="38">
        <f>'Cena na poramnuvanje'!T72*'Sreden kurs'!$D$19</f>
        <v>39082.851782000005</v>
      </c>
      <c r="U72" s="38">
        <f>'Cena na poramnuvanje'!U72*'Sreden kurs'!$D$19</f>
        <v>42763.183891999994</v>
      </c>
      <c r="V72" s="38">
        <f>'Cena na poramnuvanje'!V72*'Sreden kurs'!$D$19</f>
        <v>48683.076494000001</v>
      </c>
      <c r="W72" s="38">
        <f>'Cena na poramnuvanje'!W72*'Sreden kurs'!$D$19</f>
        <v>0</v>
      </c>
      <c r="X72" s="38">
        <f>'Cena na poramnuvanje'!X72*'Sreden kurs'!$D$19</f>
        <v>61492.600000000006</v>
      </c>
      <c r="Y72" s="38">
        <f>'Cena na poramnuvanje'!Y72*'Sreden kurs'!$D$19</f>
        <v>0</v>
      </c>
      <c r="Z72" s="38">
        <f>'Cena na poramnuvanje'!Z72*'Sreden kurs'!$D$19</f>
        <v>0</v>
      </c>
      <c r="AA72" s="39">
        <f>'Cena na poramnuvanje'!AA72*'Sreden kurs'!$D$19</f>
        <v>0</v>
      </c>
    </row>
    <row r="73" spans="2:27" x14ac:dyDescent="0.25">
      <c r="B73" s="17"/>
      <c r="C73" s="14" t="s">
        <v>27</v>
      </c>
      <c r="D73" s="38">
        <f>'Cena na poramnuvanje'!D73*'Sreden kurs'!$D$19</f>
        <v>0</v>
      </c>
      <c r="E73" s="38">
        <f>'Cena na poramnuvanje'!E73*'Sreden kurs'!$D$19</f>
        <v>0</v>
      </c>
      <c r="F73" s="38">
        <f>'Cena na poramnuvanje'!F73*'Sreden kurs'!$D$19</f>
        <v>0</v>
      </c>
      <c r="G73" s="38">
        <f>'Cena na poramnuvanje'!G73*'Sreden kurs'!$D$19</f>
        <v>0</v>
      </c>
      <c r="H73" s="38">
        <f>'Cena na poramnuvanje'!H73*'Sreden kurs'!$D$19</f>
        <v>0</v>
      </c>
      <c r="I73" s="38">
        <f>'Cena na poramnuvanje'!I73*'Sreden kurs'!$D$19</f>
        <v>0</v>
      </c>
      <c r="J73" s="38">
        <f>'Cena na poramnuvanje'!J73*'Sreden kurs'!$D$19</f>
        <v>12124.495942</v>
      </c>
      <c r="K73" s="38">
        <f>'Cena na poramnuvanje'!K73*'Sreden kurs'!$D$19</f>
        <v>13065.332722000001</v>
      </c>
      <c r="L73" s="38">
        <f>'Cena na poramnuvanje'!L73*'Sreden kurs'!$D$19</f>
        <v>12671.165156000001</v>
      </c>
      <c r="M73" s="38">
        <f>'Cena na poramnuvanje'!M73*'Sreden kurs'!$D$19</f>
        <v>11708.191040000002</v>
      </c>
      <c r="N73" s="38">
        <f>'Cena na poramnuvanje'!N73*'Sreden kurs'!$D$19</f>
        <v>11159.062122000001</v>
      </c>
      <c r="O73" s="38">
        <f>'Cena na poramnuvanje'!O73*'Sreden kurs'!$D$19</f>
        <v>11570.447616000001</v>
      </c>
      <c r="P73" s="38">
        <f>'Cena na poramnuvanje'!P73*'Sreden kurs'!$D$19</f>
        <v>13441.667434000003</v>
      </c>
      <c r="Q73" s="38">
        <f>'Cena na poramnuvanje'!Q73*'Sreden kurs'!$D$19</f>
        <v>12762.789130000001</v>
      </c>
      <c r="R73" s="38">
        <f>'Cena na poramnuvanje'!R73*'Sreden kurs'!$D$19</f>
        <v>8233.8247652546597</v>
      </c>
      <c r="S73" s="38">
        <f>'Cena na poramnuvanje'!S73*'Sreden kurs'!$D$19</f>
        <v>7290.437658455633</v>
      </c>
      <c r="T73" s="38">
        <f>'Cena na poramnuvanje'!T73*'Sreden kurs'!$D$19</f>
        <v>0</v>
      </c>
      <c r="U73" s="38">
        <f>'Cena na poramnuvanje'!U73*'Sreden kurs'!$D$19</f>
        <v>0</v>
      </c>
      <c r="V73" s="38">
        <f>'Cena na poramnuvanje'!V73*'Sreden kurs'!$D$19</f>
        <v>0</v>
      </c>
      <c r="W73" s="38">
        <f>'Cena na poramnuvanje'!W73*'Sreden kurs'!$D$19</f>
        <v>19920.527770000004</v>
      </c>
      <c r="X73" s="38">
        <f>'Cena na poramnuvanje'!X73*'Sreden kurs'!$D$19</f>
        <v>0</v>
      </c>
      <c r="Y73" s="38">
        <f>'Cena na poramnuvanje'!Y73*'Sreden kurs'!$D$19</f>
        <v>18467.457632000001</v>
      </c>
      <c r="Z73" s="38">
        <f>'Cena na poramnuvanje'!Z73*'Sreden kurs'!$D$19</f>
        <v>16299.843482</v>
      </c>
      <c r="AA73" s="39">
        <f>'Cena na poramnuvanje'!AA73*'Sreden kurs'!$D$19</f>
        <v>14446.456517999999</v>
      </c>
    </row>
    <row r="74" spans="2:27" x14ac:dyDescent="0.25">
      <c r="B74" s="17"/>
      <c r="C74" s="14" t="s">
        <v>28</v>
      </c>
      <c r="D74" s="38">
        <f>'Cena na poramnuvanje'!D74*'Sreden kurs'!$D$19</f>
        <v>11984.292814</v>
      </c>
      <c r="E74" s="38">
        <f>'Cena na poramnuvanje'!E74*'Sreden kurs'!$D$19</f>
        <v>10100.15955</v>
      </c>
      <c r="F74" s="38">
        <f>'Cena na poramnuvanje'!F74*'Sreden kurs'!$D$19</f>
        <v>9200.5228120000011</v>
      </c>
      <c r="G74" s="38">
        <f>'Cena na poramnuvanje'!G74*'Sreden kurs'!$D$19</f>
        <v>8683.9849720000002</v>
      </c>
      <c r="H74" s="38">
        <f>'Cena na poramnuvanje'!H74*'Sreden kurs'!$D$19</f>
        <v>9124.2719880000004</v>
      </c>
      <c r="I74" s="38">
        <f>'Cena na poramnuvanje'!I74*'Sreden kurs'!$D$19</f>
        <v>9750.2666559999998</v>
      </c>
      <c r="J74" s="38">
        <f>'Cena na poramnuvanje'!J74*'Sreden kurs'!$D$19</f>
        <v>0</v>
      </c>
      <c r="K74" s="38">
        <f>'Cena na poramnuvanje'!K74*'Sreden kurs'!$D$19</f>
        <v>0</v>
      </c>
      <c r="L74" s="38">
        <f>'Cena na poramnuvanje'!L74*'Sreden kurs'!$D$19</f>
        <v>0</v>
      </c>
      <c r="M74" s="38">
        <f>'Cena na poramnuvanje'!M74*'Sreden kurs'!$D$19</f>
        <v>0</v>
      </c>
      <c r="N74" s="38">
        <f>'Cena na poramnuvanje'!N74*'Sreden kurs'!$D$19</f>
        <v>0</v>
      </c>
      <c r="O74" s="38">
        <f>'Cena na poramnuvanje'!O74*'Sreden kurs'!$D$19</f>
        <v>0</v>
      </c>
      <c r="P74" s="38">
        <f>'Cena na poramnuvanje'!P74*'Sreden kurs'!$D$19</f>
        <v>0</v>
      </c>
      <c r="Q74" s="38">
        <f>'Cena na poramnuvanje'!Q74*'Sreden kurs'!$D$19</f>
        <v>0</v>
      </c>
      <c r="R74" s="38">
        <f>'Cena na poramnuvanje'!R74*'Sreden kurs'!$D$19</f>
        <v>0</v>
      </c>
      <c r="S74" s="38">
        <f>'Cena na poramnuvanje'!S74*'Sreden kurs'!$D$19</f>
        <v>0</v>
      </c>
      <c r="T74" s="38">
        <f>'Cena na poramnuvanje'!T74*'Sreden kurs'!$D$19</f>
        <v>0</v>
      </c>
      <c r="U74" s="38">
        <f>'Cena na poramnuvanje'!U74*'Sreden kurs'!$D$19</f>
        <v>0</v>
      </c>
      <c r="V74" s="38">
        <f>'Cena na poramnuvanje'!V74*'Sreden kurs'!$D$19</f>
        <v>0</v>
      </c>
      <c r="W74" s="38">
        <f>'Cena na poramnuvanje'!W74*'Sreden kurs'!$D$19</f>
        <v>0</v>
      </c>
      <c r="X74" s="38">
        <f>'Cena na poramnuvanje'!X74*'Sreden kurs'!$D$19</f>
        <v>0</v>
      </c>
      <c r="Y74" s="38">
        <f>'Cena na poramnuvanje'!Y74*'Sreden kurs'!$D$19</f>
        <v>0</v>
      </c>
      <c r="Z74" s="38">
        <f>'Cena na poramnuvanje'!Z74*'Sreden kurs'!$D$19</f>
        <v>0</v>
      </c>
      <c r="AA74" s="39">
        <f>'Cena na poramnuvanje'!AA74*'Sreden kurs'!$D$19</f>
        <v>0</v>
      </c>
    </row>
    <row r="75" spans="2:27" ht="15.75" thickBot="1" x14ac:dyDescent="0.3">
      <c r="B75" s="18"/>
      <c r="C75" s="19" t="s">
        <v>29</v>
      </c>
      <c r="D75" s="40">
        <f>'Cena na poramnuvanje'!D75*'Sreden kurs'!$D$19</f>
        <v>35952.263515999999</v>
      </c>
      <c r="E75" s="40">
        <f>'Cena na poramnuvanje'!E75*'Sreden kurs'!$D$19</f>
        <v>30299.863724000003</v>
      </c>
      <c r="F75" s="40">
        <f>'Cena na poramnuvanje'!F75*'Sreden kurs'!$D$19</f>
        <v>27600.953510000003</v>
      </c>
      <c r="G75" s="40">
        <f>'Cena na poramnuvanje'!G75*'Sreden kurs'!$D$19</f>
        <v>26051.954916000002</v>
      </c>
      <c r="H75" s="40">
        <f>'Cena na poramnuvanje'!H75*'Sreden kurs'!$D$19</f>
        <v>27372.815964000001</v>
      </c>
      <c r="I75" s="40">
        <f>'Cena na poramnuvanje'!I75*'Sreden kurs'!$D$19</f>
        <v>29250.799968000003</v>
      </c>
      <c r="J75" s="40">
        <f>'Cena na poramnuvanje'!J75*'Sreden kurs'!$D$19</f>
        <v>0</v>
      </c>
      <c r="K75" s="40">
        <f>'Cena na poramnuvanje'!K75*'Sreden kurs'!$D$19</f>
        <v>0</v>
      </c>
      <c r="L75" s="40">
        <f>'Cena na poramnuvanje'!L75*'Sreden kurs'!$D$19</f>
        <v>0</v>
      </c>
      <c r="M75" s="40">
        <f>'Cena na poramnuvanje'!M75*'Sreden kurs'!$D$19</f>
        <v>0</v>
      </c>
      <c r="N75" s="40">
        <f>'Cena na poramnuvanje'!N75*'Sreden kurs'!$D$19</f>
        <v>0</v>
      </c>
      <c r="O75" s="40">
        <f>'Cena na poramnuvanje'!O75*'Sreden kurs'!$D$19</f>
        <v>0</v>
      </c>
      <c r="P75" s="40">
        <f>'Cena na poramnuvanje'!P75*'Sreden kurs'!$D$19</f>
        <v>0</v>
      </c>
      <c r="Q75" s="40">
        <f>'Cena na poramnuvanje'!Q75*'Sreden kurs'!$D$19</f>
        <v>0</v>
      </c>
      <c r="R75" s="40">
        <f>'Cena na poramnuvanje'!R75*'Sreden kurs'!$D$19</f>
        <v>0</v>
      </c>
      <c r="S75" s="40">
        <f>'Cena na poramnuvanje'!S75*'Sreden kurs'!$D$19</f>
        <v>0</v>
      </c>
      <c r="T75" s="40">
        <f>'Cena na poramnuvanje'!T75*'Sreden kurs'!$D$19</f>
        <v>0</v>
      </c>
      <c r="U75" s="40">
        <f>'Cena na poramnuvanje'!U75*'Sreden kurs'!$D$19</f>
        <v>0</v>
      </c>
      <c r="V75" s="40">
        <f>'Cena na poramnuvanje'!V75*'Sreden kurs'!$D$19</f>
        <v>0</v>
      </c>
      <c r="W75" s="40">
        <f>'Cena na poramnuvanje'!W75*'Sreden kurs'!$D$19</f>
        <v>0</v>
      </c>
      <c r="X75" s="40">
        <f>'Cena na poramnuvanje'!X75*'Sreden kurs'!$D$19</f>
        <v>0</v>
      </c>
      <c r="Y75" s="40">
        <f>'Cena na poramnuvanje'!Y75*'Sreden kurs'!$D$19</f>
        <v>0</v>
      </c>
      <c r="Z75" s="40">
        <f>'Cena na poramnuvanje'!Z75*'Sreden kurs'!$D$19</f>
        <v>0</v>
      </c>
      <c r="AA75" s="41">
        <f>'Cena na poramnuvanje'!AA75*'Sreden kurs'!$D$19</f>
        <v>0</v>
      </c>
    </row>
    <row r="76" spans="2:27" ht="15.75" thickTop="1" x14ac:dyDescent="0.25">
      <c r="B76" s="13" t="str">
        <f>'Cena na poramnuvanje'!B76:B79</f>
        <v>19.07.2022</v>
      </c>
      <c r="C76" s="14" t="s">
        <v>26</v>
      </c>
      <c r="D76" s="38">
        <f>'Cena na poramnuvanje'!D76*'Sreden kurs'!$D$20</f>
        <v>37123.916550000002</v>
      </c>
      <c r="E76" s="38">
        <f>'Cena na poramnuvanje'!E76*'Sreden kurs'!$D$20</f>
        <v>0</v>
      </c>
      <c r="F76" s="38">
        <f>'Cena na poramnuvanje'!F76*'Sreden kurs'!$D$20</f>
        <v>0</v>
      </c>
      <c r="G76" s="38">
        <f>'Cena na poramnuvanje'!G76*'Sreden kurs'!$D$20</f>
        <v>0</v>
      </c>
      <c r="H76" s="38">
        <f>'Cena na poramnuvanje'!H76*'Sreden kurs'!$D$20</f>
        <v>0</v>
      </c>
      <c r="I76" s="38">
        <f>'Cena na poramnuvanje'!I76*'Sreden kurs'!$D$20</f>
        <v>0</v>
      </c>
      <c r="J76" s="38">
        <f>'Cena na poramnuvanje'!J76*'Sreden kurs'!$D$20</f>
        <v>0</v>
      </c>
      <c r="K76" s="38">
        <f>'Cena na poramnuvanje'!K76*'Sreden kurs'!$D$20</f>
        <v>0</v>
      </c>
      <c r="L76" s="38">
        <f>'Cena na poramnuvanje'!L76*'Sreden kurs'!$D$20</f>
        <v>0</v>
      </c>
      <c r="M76" s="38">
        <f>'Cena na poramnuvanje'!M76*'Sreden kurs'!$D$20</f>
        <v>39023.497100000001</v>
      </c>
      <c r="N76" s="38">
        <f>'Cena na poramnuvanje'!N76*'Sreden kurs'!$D$20</f>
        <v>0</v>
      </c>
      <c r="O76" s="38">
        <f>'Cena na poramnuvanje'!O76*'Sreden kurs'!$D$20</f>
        <v>0</v>
      </c>
      <c r="P76" s="38">
        <f>'Cena na poramnuvanje'!P76*'Sreden kurs'!$D$20</f>
        <v>0</v>
      </c>
      <c r="Q76" s="38">
        <f>'Cena na poramnuvanje'!Q76*'Sreden kurs'!$D$20</f>
        <v>0</v>
      </c>
      <c r="R76" s="38">
        <f>'Cena na poramnuvanje'!R76*'Sreden kurs'!$D$20</f>
        <v>0</v>
      </c>
      <c r="S76" s="38">
        <f>'Cena na poramnuvanje'!S76*'Sreden kurs'!$D$20</f>
        <v>0</v>
      </c>
      <c r="T76" s="38">
        <f>'Cena na poramnuvanje'!T76*'Sreden kurs'!$D$20</f>
        <v>0</v>
      </c>
      <c r="U76" s="38">
        <f>'Cena na poramnuvanje'!U76*'Sreden kurs'!$D$20</f>
        <v>60255.875749999999</v>
      </c>
      <c r="V76" s="38">
        <f>'Cena na poramnuvanje'!V76*'Sreden kurs'!$D$20</f>
        <v>0</v>
      </c>
      <c r="W76" s="38">
        <f>'Cena na poramnuvanje'!W76*'Sreden kurs'!$D$20</f>
        <v>0</v>
      </c>
      <c r="X76" s="38">
        <f>'Cena na poramnuvanje'!X76*'Sreden kurs'!$D$20</f>
        <v>0</v>
      </c>
      <c r="Y76" s="38">
        <f>'Cena na poramnuvanje'!Y76*'Sreden kurs'!$D$20</f>
        <v>0</v>
      </c>
      <c r="Z76" s="38">
        <f>'Cena na poramnuvanje'!Z76*'Sreden kurs'!$D$20</f>
        <v>0</v>
      </c>
      <c r="AA76" s="39">
        <f>'Cena na poramnuvanje'!AA76*'Sreden kurs'!$D$20</f>
        <v>0</v>
      </c>
    </row>
    <row r="77" spans="2:27" x14ac:dyDescent="0.25">
      <c r="B77" s="17"/>
      <c r="C77" s="14" t="s">
        <v>27</v>
      </c>
      <c r="D77" s="38">
        <f>'Cena na poramnuvanje'!D77*'Sreden kurs'!$D$20</f>
        <v>0</v>
      </c>
      <c r="E77" s="38">
        <f>'Cena na poramnuvanje'!E77*'Sreden kurs'!$D$20</f>
        <v>0</v>
      </c>
      <c r="F77" s="38">
        <f>'Cena na poramnuvanje'!F77*'Sreden kurs'!$D$20</f>
        <v>0</v>
      </c>
      <c r="G77" s="38">
        <f>'Cena na poramnuvanje'!G77*'Sreden kurs'!$D$20</f>
        <v>0</v>
      </c>
      <c r="H77" s="38">
        <f>'Cena na poramnuvanje'!H77*'Sreden kurs'!$D$20</f>
        <v>0</v>
      </c>
      <c r="I77" s="38">
        <f>'Cena na poramnuvanje'!I77*'Sreden kurs'!$D$20</f>
        <v>0</v>
      </c>
      <c r="J77" s="38">
        <f>'Cena na poramnuvanje'!J77*'Sreden kurs'!$D$20</f>
        <v>13528.899999999998</v>
      </c>
      <c r="K77" s="38">
        <f>'Cena na poramnuvanje'!K77*'Sreden kurs'!$D$20</f>
        <v>14887.324549999999</v>
      </c>
      <c r="L77" s="38">
        <f>'Cena na poramnuvanje'!L77*'Sreden kurs'!$D$20</f>
        <v>14321.570549999999</v>
      </c>
      <c r="M77" s="38">
        <f>'Cena na poramnuvanje'!M77*'Sreden kurs'!$D$20</f>
        <v>0</v>
      </c>
      <c r="N77" s="38">
        <f>'Cena na poramnuvanje'!N77*'Sreden kurs'!$D$20</f>
        <v>13650.045149999998</v>
      </c>
      <c r="O77" s="38">
        <f>'Cena na poramnuvanje'!O77*'Sreden kurs'!$D$20</f>
        <v>9312.7389451467261</v>
      </c>
      <c r="P77" s="38">
        <f>'Cena na poramnuvanje'!P77*'Sreden kurs'!$D$20</f>
        <v>9232.0202667221311</v>
      </c>
      <c r="Q77" s="38">
        <f>'Cena na poramnuvanje'!Q77*'Sreden kurs'!$D$20</f>
        <v>9493.2744421052612</v>
      </c>
      <c r="R77" s="38">
        <f>'Cena na poramnuvanje'!R77*'Sreden kurs'!$D$20</f>
        <v>8637.878992105263</v>
      </c>
      <c r="S77" s="38">
        <f>'Cena na poramnuvanje'!S77*'Sreden kurs'!$D$20</f>
        <v>9242.9803520833339</v>
      </c>
      <c r="T77" s="38">
        <f>'Cena na poramnuvanje'!T77*'Sreden kurs'!$D$20</f>
        <v>18432.511300000002</v>
      </c>
      <c r="U77" s="38">
        <f>'Cena na poramnuvanje'!U77*'Sreden kurs'!$D$20</f>
        <v>0</v>
      </c>
      <c r="V77" s="38">
        <f>'Cena na poramnuvanje'!V77*'Sreden kurs'!$D$20</f>
        <v>11803.916701315786</v>
      </c>
      <c r="W77" s="38">
        <f>'Cena na poramnuvanje'!W77*'Sreden kurs'!$D$20</f>
        <v>18167.467850000005</v>
      </c>
      <c r="X77" s="38">
        <f>'Cena na poramnuvanje'!X77*'Sreden kurs'!$D$20</f>
        <v>17870.446999999996</v>
      </c>
      <c r="Y77" s="38">
        <f>'Cena na poramnuvanje'!Y77*'Sreden kurs'!$D$20</f>
        <v>14815.375399999999</v>
      </c>
      <c r="Z77" s="38">
        <f>'Cena na poramnuvanje'!Z77*'Sreden kurs'!$D$20</f>
        <v>15264.2889</v>
      </c>
      <c r="AA77" s="39">
        <f>'Cena na poramnuvanje'!AA77*'Sreden kurs'!$D$20</f>
        <v>10519.949649999999</v>
      </c>
    </row>
    <row r="78" spans="2:27" ht="24" customHeight="1" x14ac:dyDescent="0.25">
      <c r="B78" s="17"/>
      <c r="C78" s="14" t="s">
        <v>28</v>
      </c>
      <c r="D78" s="38">
        <f>'Cena na poramnuvanje'!D78*'Sreden kurs'!$D$20</f>
        <v>0</v>
      </c>
      <c r="E78" s="38">
        <f>'Cena na poramnuvanje'!E78*'Sreden kurs'!$D$20</f>
        <v>11345.827499999999</v>
      </c>
      <c r="F78" s="38">
        <f>'Cena na poramnuvanje'!F78*'Sreden kurs'!$D$20</f>
        <v>10361.907499999999</v>
      </c>
      <c r="G78" s="38">
        <f>'Cena na poramnuvanje'!G78*'Sreden kurs'!$D$20</f>
        <v>10000.3169</v>
      </c>
      <c r="H78" s="38">
        <f>'Cena na poramnuvanje'!H78*'Sreden kurs'!$D$20</f>
        <v>9799.8432000000012</v>
      </c>
      <c r="I78" s="38">
        <f>'Cena na poramnuvanje'!I78*'Sreden kurs'!$D$20</f>
        <v>10791.75755</v>
      </c>
      <c r="J78" s="38">
        <f>'Cena na poramnuvanje'!J78*'Sreden kurs'!$D$20</f>
        <v>0</v>
      </c>
      <c r="K78" s="38">
        <f>'Cena na poramnuvanje'!K78*'Sreden kurs'!$D$20</f>
        <v>0</v>
      </c>
      <c r="L78" s="38">
        <f>'Cena na poramnuvanje'!L78*'Sreden kurs'!$D$20</f>
        <v>0</v>
      </c>
      <c r="M78" s="38">
        <f>'Cena na poramnuvanje'!M78*'Sreden kurs'!$D$20</f>
        <v>0</v>
      </c>
      <c r="N78" s="38">
        <f>'Cena na poramnuvanje'!N78*'Sreden kurs'!$D$20</f>
        <v>0</v>
      </c>
      <c r="O78" s="38">
        <f>'Cena na poramnuvanje'!O78*'Sreden kurs'!$D$20</f>
        <v>0</v>
      </c>
      <c r="P78" s="38">
        <f>'Cena na poramnuvanje'!P78*'Sreden kurs'!$D$20</f>
        <v>0</v>
      </c>
      <c r="Q78" s="38">
        <f>'Cena na poramnuvanje'!Q78*'Sreden kurs'!$D$20</f>
        <v>0</v>
      </c>
      <c r="R78" s="38">
        <f>'Cena na poramnuvanje'!R78*'Sreden kurs'!$D$20</f>
        <v>0</v>
      </c>
      <c r="S78" s="38">
        <f>'Cena na poramnuvanje'!S78*'Sreden kurs'!$D$20</f>
        <v>0</v>
      </c>
      <c r="T78" s="38">
        <f>'Cena na poramnuvanje'!T78*'Sreden kurs'!$D$20</f>
        <v>0</v>
      </c>
      <c r="U78" s="38">
        <f>'Cena na poramnuvanje'!U78*'Sreden kurs'!$D$20</f>
        <v>0</v>
      </c>
      <c r="V78" s="38">
        <f>'Cena na poramnuvanje'!V78*'Sreden kurs'!$D$20</f>
        <v>0</v>
      </c>
      <c r="W78" s="38">
        <f>'Cena na poramnuvanje'!W78*'Sreden kurs'!$D$20</f>
        <v>0</v>
      </c>
      <c r="X78" s="38">
        <f>'Cena na poramnuvanje'!X78*'Sreden kurs'!$D$20</f>
        <v>0</v>
      </c>
      <c r="Y78" s="38">
        <f>'Cena na poramnuvanje'!Y78*'Sreden kurs'!$D$20</f>
        <v>0</v>
      </c>
      <c r="Z78" s="38">
        <f>'Cena na poramnuvanje'!Z78*'Sreden kurs'!$D$20</f>
        <v>0</v>
      </c>
      <c r="AA78" s="39">
        <f>'Cena na poramnuvanje'!AA78*'Sreden kurs'!$D$20</f>
        <v>0</v>
      </c>
    </row>
    <row r="79" spans="2:27" ht="15.75" thickBot="1" x14ac:dyDescent="0.3">
      <c r="B79" s="18"/>
      <c r="C79" s="19" t="s">
        <v>29</v>
      </c>
      <c r="D79" s="40">
        <f>'Cena na poramnuvanje'!D79*'Sreden kurs'!$D$20</f>
        <v>0</v>
      </c>
      <c r="E79" s="40">
        <f>'Cena na poramnuvanje'!E79*'Sreden kurs'!$D$20</f>
        <v>34036.867550000003</v>
      </c>
      <c r="F79" s="40">
        <f>'Cena na poramnuvanje'!F79*'Sreden kurs'!$D$20</f>
        <v>31085.7225</v>
      </c>
      <c r="G79" s="40">
        <f>'Cena na poramnuvanje'!G79*'Sreden kurs'!$D$20</f>
        <v>30000.950700000001</v>
      </c>
      <c r="H79" s="40">
        <f>'Cena na poramnuvanje'!H79*'Sreden kurs'!$D$20</f>
        <v>29399.529599999998</v>
      </c>
      <c r="I79" s="40">
        <f>'Cena na poramnuvanje'!I79*'Sreden kurs'!$D$20</f>
        <v>32375.272649999999</v>
      </c>
      <c r="J79" s="40">
        <f>'Cena na poramnuvanje'!J79*'Sreden kurs'!$D$20</f>
        <v>0</v>
      </c>
      <c r="K79" s="40">
        <f>'Cena na poramnuvanje'!K79*'Sreden kurs'!$D$20</f>
        <v>0</v>
      </c>
      <c r="L79" s="40">
        <f>'Cena na poramnuvanje'!L79*'Sreden kurs'!$D$20</f>
        <v>0</v>
      </c>
      <c r="M79" s="40">
        <f>'Cena na poramnuvanje'!M79*'Sreden kurs'!$D$20</f>
        <v>0</v>
      </c>
      <c r="N79" s="40">
        <f>'Cena na poramnuvanje'!N79*'Sreden kurs'!$D$20</f>
        <v>0</v>
      </c>
      <c r="O79" s="40">
        <f>'Cena na poramnuvanje'!O79*'Sreden kurs'!$D$20</f>
        <v>0</v>
      </c>
      <c r="P79" s="40">
        <f>'Cena na poramnuvanje'!P79*'Sreden kurs'!$D$20</f>
        <v>0</v>
      </c>
      <c r="Q79" s="40">
        <f>'Cena na poramnuvanje'!Q79*'Sreden kurs'!$D$20</f>
        <v>0</v>
      </c>
      <c r="R79" s="40">
        <f>'Cena na poramnuvanje'!R79*'Sreden kurs'!$D$20</f>
        <v>0</v>
      </c>
      <c r="S79" s="40">
        <f>'Cena na poramnuvanje'!S79*'Sreden kurs'!$D$20</f>
        <v>0</v>
      </c>
      <c r="T79" s="40">
        <f>'Cena na poramnuvanje'!T79*'Sreden kurs'!$D$20</f>
        <v>0</v>
      </c>
      <c r="U79" s="40">
        <f>'Cena na poramnuvanje'!U79*'Sreden kurs'!$D$20</f>
        <v>0</v>
      </c>
      <c r="V79" s="40">
        <f>'Cena na poramnuvanje'!V79*'Sreden kurs'!$D$20</f>
        <v>0</v>
      </c>
      <c r="W79" s="40">
        <f>'Cena na poramnuvanje'!W79*'Sreden kurs'!$D$20</f>
        <v>0</v>
      </c>
      <c r="X79" s="40">
        <f>'Cena na poramnuvanje'!X79*'Sreden kurs'!$D$20</f>
        <v>0</v>
      </c>
      <c r="Y79" s="40">
        <f>'Cena na poramnuvanje'!Y79*'Sreden kurs'!$D$20</f>
        <v>0</v>
      </c>
      <c r="Z79" s="40">
        <f>'Cena na poramnuvanje'!Z79*'Sreden kurs'!$D$20</f>
        <v>0</v>
      </c>
      <c r="AA79" s="41">
        <f>'Cena na poramnuvanje'!AA79*'Sreden kurs'!$D$20</f>
        <v>0</v>
      </c>
    </row>
    <row r="80" spans="2:27" ht="15.75" thickTop="1" x14ac:dyDescent="0.25">
      <c r="B80" s="13" t="str">
        <f>'Cena na poramnuvanje'!B80:B83</f>
        <v>20.07.2022</v>
      </c>
      <c r="C80" s="14" t="s">
        <v>26</v>
      </c>
      <c r="D80" s="38">
        <f>'Cena na poramnuvanje'!D80*'Sreden kurs'!$D$21</f>
        <v>0</v>
      </c>
      <c r="E80" s="38">
        <f>'Cena na poramnuvanje'!E80*'Sreden kurs'!$D$21</f>
        <v>0</v>
      </c>
      <c r="F80" s="38">
        <f>'Cena na poramnuvanje'!F80*'Sreden kurs'!$D$21</f>
        <v>0</v>
      </c>
      <c r="G80" s="38">
        <f>'Cena na poramnuvanje'!G80*'Sreden kurs'!$D$21</f>
        <v>0</v>
      </c>
      <c r="H80" s="38">
        <f>'Cena na poramnuvanje'!H80*'Sreden kurs'!$D$21</f>
        <v>0</v>
      </c>
      <c r="I80" s="38">
        <f>'Cena na poramnuvanje'!I80*'Sreden kurs'!$D$21</f>
        <v>0</v>
      </c>
      <c r="J80" s="38">
        <f>'Cena na poramnuvanje'!J80*'Sreden kurs'!$D$21</f>
        <v>37405.144523999996</v>
      </c>
      <c r="K80" s="38">
        <f>'Cena na poramnuvanje'!K80*'Sreden kurs'!$D$21</f>
        <v>0</v>
      </c>
      <c r="L80" s="38">
        <f>'Cena na poramnuvanje'!L80*'Sreden kurs'!$D$21</f>
        <v>0</v>
      </c>
      <c r="M80" s="38">
        <f>'Cena na poramnuvanje'!M80*'Sreden kurs'!$D$21</f>
        <v>0</v>
      </c>
      <c r="N80" s="38">
        <f>'Cena na poramnuvanje'!N80*'Sreden kurs'!$D$21</f>
        <v>0</v>
      </c>
      <c r="O80" s="38">
        <f>'Cena na poramnuvanje'!O80*'Sreden kurs'!$D$21</f>
        <v>0</v>
      </c>
      <c r="P80" s="38">
        <f>'Cena na poramnuvanje'!P80*'Sreden kurs'!$D$21</f>
        <v>0</v>
      </c>
      <c r="Q80" s="38">
        <f>'Cena na poramnuvanje'!Q80*'Sreden kurs'!$D$21</f>
        <v>0</v>
      </c>
      <c r="R80" s="38">
        <f>'Cena na poramnuvanje'!R80*'Sreden kurs'!$D$21</f>
        <v>41310.584006999998</v>
      </c>
      <c r="S80" s="38">
        <f>'Cena na poramnuvanje'!S80*'Sreden kurs'!$D$21</f>
        <v>51071.415516000001</v>
      </c>
      <c r="T80" s="38">
        <f>'Cena na poramnuvanje'!T80*'Sreden kurs'!$D$21</f>
        <v>49449.222261999996</v>
      </c>
      <c r="U80" s="38">
        <f>'Cena na poramnuvanje'!U80*'Sreden kurs'!$D$21</f>
        <v>47054.673159999991</v>
      </c>
      <c r="V80" s="38">
        <f>'Cena na poramnuvanje'!V80*'Sreden kurs'!$D$21</f>
        <v>44016.183375580535</v>
      </c>
      <c r="W80" s="38">
        <f>'Cena na poramnuvanje'!W80*'Sreden kurs'!$D$21</f>
        <v>60396.874460999992</v>
      </c>
      <c r="X80" s="38">
        <f>'Cena na poramnuvanje'!X80*'Sreden kurs'!$D$21</f>
        <v>61493.3</v>
      </c>
      <c r="Y80" s="38">
        <f>'Cena na poramnuvanje'!Y80*'Sreden kurs'!$D$21</f>
        <v>58636.936214999994</v>
      </c>
      <c r="Z80" s="38">
        <f>'Cena na poramnuvanje'!Z80*'Sreden kurs'!$D$21</f>
        <v>0</v>
      </c>
      <c r="AA80" s="39">
        <f>'Cena na poramnuvanje'!AA80*'Sreden kurs'!$D$21</f>
        <v>42573.656389000003</v>
      </c>
    </row>
    <row r="81" spans="2:27" x14ac:dyDescent="0.25">
      <c r="B81" s="17"/>
      <c r="C81" s="14" t="s">
        <v>27</v>
      </c>
      <c r="D81" s="38">
        <f>'Cena na poramnuvanje'!D81*'Sreden kurs'!$D$21</f>
        <v>9148.3582409999999</v>
      </c>
      <c r="E81" s="38">
        <f>'Cena na poramnuvanje'!E81*'Sreden kurs'!$D$21</f>
        <v>0</v>
      </c>
      <c r="F81" s="38">
        <f>'Cena na poramnuvanje'!F81*'Sreden kurs'!$D$21</f>
        <v>0</v>
      </c>
      <c r="G81" s="38">
        <f>'Cena na poramnuvanje'!G81*'Sreden kurs'!$D$21</f>
        <v>0</v>
      </c>
      <c r="H81" s="38">
        <f>'Cena na poramnuvanje'!H81*'Sreden kurs'!$D$21</f>
        <v>0</v>
      </c>
      <c r="I81" s="38">
        <f>'Cena na poramnuvanje'!I81*'Sreden kurs'!$D$21</f>
        <v>0</v>
      </c>
      <c r="J81" s="38">
        <f>'Cena na poramnuvanje'!J81*'Sreden kurs'!$D$21</f>
        <v>0</v>
      </c>
      <c r="K81" s="38">
        <f>'Cena na poramnuvanje'!K81*'Sreden kurs'!$D$21</f>
        <v>13559.272649999999</v>
      </c>
      <c r="L81" s="38">
        <f>'Cena na poramnuvanje'!L81*'Sreden kurs'!$D$21</f>
        <v>11517.695090000001</v>
      </c>
      <c r="M81" s="38">
        <f>'Cena na poramnuvanje'!M81*'Sreden kurs'!$D$21</f>
        <v>11756.904026999999</v>
      </c>
      <c r="N81" s="38">
        <f>'Cena na poramnuvanje'!N81*'Sreden kurs'!$D$21</f>
        <v>12404.428476000001</v>
      </c>
      <c r="O81" s="38">
        <f>'Cena na poramnuvanje'!O81*'Sreden kurs'!$D$21</f>
        <v>7652.8480557597768</v>
      </c>
      <c r="P81" s="38">
        <f>'Cena na poramnuvanje'!P81*'Sreden kurs'!$D$21</f>
        <v>8262.6952146286985</v>
      </c>
      <c r="Q81" s="38">
        <f>'Cena na poramnuvanje'!Q81*'Sreden kurs'!$D$21</f>
        <v>9477.2490067199997</v>
      </c>
      <c r="R81" s="38">
        <f>'Cena na poramnuvanje'!R81*'Sreden kurs'!$D$21</f>
        <v>0</v>
      </c>
      <c r="S81" s="38">
        <f>'Cena na poramnuvanje'!S81*'Sreden kurs'!$D$21</f>
        <v>0</v>
      </c>
      <c r="T81" s="38">
        <f>'Cena na poramnuvanje'!T81*'Sreden kurs'!$D$21</f>
        <v>0</v>
      </c>
      <c r="U81" s="38">
        <f>'Cena na poramnuvanje'!U81*'Sreden kurs'!$D$21</f>
        <v>0</v>
      </c>
      <c r="V81" s="38">
        <f>'Cena na poramnuvanje'!V81*'Sreden kurs'!$D$21</f>
        <v>0</v>
      </c>
      <c r="W81" s="38">
        <f>'Cena na poramnuvanje'!W81*'Sreden kurs'!$D$21</f>
        <v>0</v>
      </c>
      <c r="X81" s="38">
        <f>'Cena na poramnuvanje'!X81*'Sreden kurs'!$D$21</f>
        <v>0</v>
      </c>
      <c r="Y81" s="38">
        <f>'Cena na poramnuvanje'!Y81*'Sreden kurs'!$D$21</f>
        <v>0</v>
      </c>
      <c r="Z81" s="38">
        <f>'Cena na poramnuvanje'!Z81*'Sreden kurs'!$D$21</f>
        <v>15402.226850999999</v>
      </c>
      <c r="AA81" s="39">
        <f>'Cena na poramnuvanje'!AA81*'Sreden kurs'!$D$21</f>
        <v>0</v>
      </c>
    </row>
    <row r="82" spans="2:27" x14ac:dyDescent="0.25">
      <c r="B82" s="17"/>
      <c r="C82" s="14" t="s">
        <v>28</v>
      </c>
      <c r="D82" s="38">
        <f>'Cena na poramnuvanje'!D82*'Sreden kurs'!$D$21</f>
        <v>0</v>
      </c>
      <c r="E82" s="38">
        <f>'Cena na poramnuvanje'!E82*'Sreden kurs'!$D$21</f>
        <v>7691.581964</v>
      </c>
      <c r="F82" s="38">
        <f>'Cena na poramnuvanje'!F82*'Sreden kurs'!$D$21</f>
        <v>7334.3058909999991</v>
      </c>
      <c r="G82" s="38">
        <f>'Cena na poramnuvanje'!G82*'Sreden kurs'!$D$21</f>
        <v>7017.6153960000001</v>
      </c>
      <c r="H82" s="38">
        <f>'Cena na poramnuvanje'!H82*'Sreden kurs'!$D$21</f>
        <v>7645.4619889999994</v>
      </c>
      <c r="I82" s="38">
        <f>'Cena na poramnuvanje'!I82*'Sreden kurs'!$D$21</f>
        <v>9671.6662240000005</v>
      </c>
      <c r="J82" s="38">
        <f>'Cena na poramnuvanje'!J82*'Sreden kurs'!$D$21</f>
        <v>0</v>
      </c>
      <c r="K82" s="38">
        <f>'Cena na poramnuvanje'!K82*'Sreden kurs'!$D$21</f>
        <v>0</v>
      </c>
      <c r="L82" s="38">
        <f>'Cena na poramnuvanje'!L82*'Sreden kurs'!$D$21</f>
        <v>0</v>
      </c>
      <c r="M82" s="38">
        <f>'Cena na poramnuvanje'!M82*'Sreden kurs'!$D$21</f>
        <v>0</v>
      </c>
      <c r="N82" s="38">
        <f>'Cena na poramnuvanje'!N82*'Sreden kurs'!$D$21</f>
        <v>0</v>
      </c>
      <c r="O82" s="38">
        <f>'Cena na poramnuvanje'!O82*'Sreden kurs'!$D$21</f>
        <v>0</v>
      </c>
      <c r="P82" s="38">
        <f>'Cena na poramnuvanje'!P82*'Sreden kurs'!$D$21</f>
        <v>0</v>
      </c>
      <c r="Q82" s="38">
        <f>'Cena na poramnuvanje'!Q82*'Sreden kurs'!$D$21</f>
        <v>0</v>
      </c>
      <c r="R82" s="38">
        <f>'Cena na poramnuvanje'!R82*'Sreden kurs'!$D$21</f>
        <v>0</v>
      </c>
      <c r="S82" s="38">
        <f>'Cena na poramnuvanje'!S82*'Sreden kurs'!$D$21</f>
        <v>0</v>
      </c>
      <c r="T82" s="38">
        <f>'Cena na poramnuvanje'!T82*'Sreden kurs'!$D$21</f>
        <v>0</v>
      </c>
      <c r="U82" s="38">
        <f>'Cena na poramnuvanje'!U82*'Sreden kurs'!$D$21</f>
        <v>0</v>
      </c>
      <c r="V82" s="38">
        <f>'Cena na poramnuvanje'!V82*'Sreden kurs'!$D$21</f>
        <v>0</v>
      </c>
      <c r="W82" s="38">
        <f>'Cena na poramnuvanje'!W82*'Sreden kurs'!$D$21</f>
        <v>0</v>
      </c>
      <c r="X82" s="38">
        <f>'Cena na poramnuvanje'!X82*'Sreden kurs'!$D$21</f>
        <v>0</v>
      </c>
      <c r="Y82" s="38">
        <f>'Cena na poramnuvanje'!Y82*'Sreden kurs'!$D$21</f>
        <v>0</v>
      </c>
      <c r="Z82" s="38">
        <f>'Cena na poramnuvanje'!Z82*'Sreden kurs'!$D$21</f>
        <v>0</v>
      </c>
      <c r="AA82" s="39">
        <f>'Cena na poramnuvanje'!AA82*'Sreden kurs'!$D$21</f>
        <v>0</v>
      </c>
    </row>
    <row r="83" spans="2:27" ht="15.75" thickBot="1" x14ac:dyDescent="0.3">
      <c r="B83" s="18"/>
      <c r="C83" s="19" t="s">
        <v>29</v>
      </c>
      <c r="D83" s="40">
        <f>'Cena na poramnuvanje'!D83*'Sreden kurs'!$D$21</f>
        <v>0</v>
      </c>
      <c r="E83" s="40">
        <f>'Cena na poramnuvanje'!E83*'Sreden kurs'!$D$21</f>
        <v>23074.130959000002</v>
      </c>
      <c r="F83" s="40">
        <f>'Cena na poramnuvanje'!F83*'Sreden kurs'!$D$21</f>
        <v>22002.917673</v>
      </c>
      <c r="G83" s="40">
        <f>'Cena na poramnuvanje'!G83*'Sreden kurs'!$D$21</f>
        <v>21052.231255000002</v>
      </c>
      <c r="H83" s="40">
        <f>'Cena na poramnuvanje'!H83*'Sreden kurs'!$D$21</f>
        <v>22936.385966999998</v>
      </c>
      <c r="I83" s="40">
        <f>'Cena na poramnuvanje'!I83*'Sreden kurs'!$D$21</f>
        <v>29014.998671999998</v>
      </c>
      <c r="J83" s="40">
        <f>'Cena na poramnuvanje'!J83*'Sreden kurs'!$D$21</f>
        <v>0</v>
      </c>
      <c r="K83" s="40">
        <f>'Cena na poramnuvanje'!K83*'Sreden kurs'!$D$21</f>
        <v>0</v>
      </c>
      <c r="L83" s="40">
        <f>'Cena na poramnuvanje'!L83*'Sreden kurs'!$D$21</f>
        <v>0</v>
      </c>
      <c r="M83" s="40">
        <f>'Cena na poramnuvanje'!M83*'Sreden kurs'!$D$21</f>
        <v>0</v>
      </c>
      <c r="N83" s="40">
        <f>'Cena na poramnuvanje'!N83*'Sreden kurs'!$D$21</f>
        <v>0</v>
      </c>
      <c r="O83" s="40">
        <f>'Cena na poramnuvanje'!O83*'Sreden kurs'!$D$21</f>
        <v>0</v>
      </c>
      <c r="P83" s="40">
        <f>'Cena na poramnuvanje'!P83*'Sreden kurs'!$D$21</f>
        <v>0</v>
      </c>
      <c r="Q83" s="40">
        <f>'Cena na poramnuvanje'!Q83*'Sreden kurs'!$D$21</f>
        <v>0</v>
      </c>
      <c r="R83" s="40">
        <f>'Cena na poramnuvanje'!R83*'Sreden kurs'!$D$21</f>
        <v>0</v>
      </c>
      <c r="S83" s="40">
        <f>'Cena na poramnuvanje'!S83*'Sreden kurs'!$D$21</f>
        <v>0</v>
      </c>
      <c r="T83" s="40">
        <f>'Cena na poramnuvanje'!T83*'Sreden kurs'!$D$21</f>
        <v>0</v>
      </c>
      <c r="U83" s="40">
        <f>'Cena na poramnuvanje'!U83*'Sreden kurs'!$D$21</f>
        <v>0</v>
      </c>
      <c r="V83" s="40">
        <f>'Cena na poramnuvanje'!V83*'Sreden kurs'!$D$21</f>
        <v>0</v>
      </c>
      <c r="W83" s="40">
        <f>'Cena na poramnuvanje'!W83*'Sreden kurs'!$D$21</f>
        <v>0</v>
      </c>
      <c r="X83" s="40">
        <f>'Cena na poramnuvanje'!X83*'Sreden kurs'!$D$21</f>
        <v>0</v>
      </c>
      <c r="Y83" s="40">
        <f>'Cena na poramnuvanje'!Y83*'Sreden kurs'!$D$21</f>
        <v>0</v>
      </c>
      <c r="Z83" s="40">
        <f>'Cena na poramnuvanje'!Z83*'Sreden kurs'!$D$21</f>
        <v>0</v>
      </c>
      <c r="AA83" s="41">
        <f>'Cena na poramnuvanje'!AA83*'Sreden kurs'!$D$21</f>
        <v>0</v>
      </c>
    </row>
    <row r="84" spans="2:27" ht="15.75" thickTop="1" x14ac:dyDescent="0.25">
      <c r="B84" s="13" t="str">
        <f>'Cena na poramnuvanje'!B84:B87</f>
        <v>21.07.2022</v>
      </c>
      <c r="C84" s="14" t="s">
        <v>26</v>
      </c>
      <c r="D84" s="38">
        <f>'Cena na poramnuvanje'!D84*'Sreden kurs'!$D$22</f>
        <v>38380.553089999994</v>
      </c>
      <c r="E84" s="38">
        <f>'Cena na poramnuvanje'!E84*'Sreden kurs'!$D$22</f>
        <v>0</v>
      </c>
      <c r="F84" s="38">
        <f>'Cena na poramnuvanje'!F84*'Sreden kurs'!$D$22</f>
        <v>0</v>
      </c>
      <c r="G84" s="38">
        <f>'Cena na poramnuvanje'!G84*'Sreden kurs'!$D$22</f>
        <v>0</v>
      </c>
      <c r="H84" s="38">
        <f>'Cena na poramnuvanje'!H84*'Sreden kurs'!$D$22</f>
        <v>0</v>
      </c>
      <c r="I84" s="38">
        <f>'Cena na poramnuvanje'!I84*'Sreden kurs'!$D$22</f>
        <v>0</v>
      </c>
      <c r="J84" s="38">
        <f>'Cena na poramnuvanje'!J84*'Sreden kurs'!$D$22</f>
        <v>0</v>
      </c>
      <c r="K84" s="38">
        <f>'Cena na poramnuvanje'!K84*'Sreden kurs'!$D$22</f>
        <v>0</v>
      </c>
      <c r="L84" s="38">
        <f>'Cena na poramnuvanje'!L84*'Sreden kurs'!$D$22</f>
        <v>0</v>
      </c>
      <c r="M84" s="38">
        <f>'Cena na poramnuvanje'!M84*'Sreden kurs'!$D$22</f>
        <v>0</v>
      </c>
      <c r="N84" s="38">
        <f>'Cena na poramnuvanje'!N84*'Sreden kurs'!$D$22</f>
        <v>0</v>
      </c>
      <c r="O84" s="38">
        <f>'Cena na poramnuvanje'!O84*'Sreden kurs'!$D$22</f>
        <v>0</v>
      </c>
      <c r="P84" s="38">
        <f>'Cena na poramnuvanje'!P84*'Sreden kurs'!$D$22</f>
        <v>0</v>
      </c>
      <c r="Q84" s="38">
        <f>'Cena na poramnuvanje'!Q84*'Sreden kurs'!$D$22</f>
        <v>36709.159760000002</v>
      </c>
      <c r="R84" s="38">
        <f>'Cena na poramnuvanje'!R84*'Sreden kurs'!$D$22</f>
        <v>0</v>
      </c>
      <c r="S84" s="38">
        <f>'Cena na poramnuvanje'!S84*'Sreden kurs'!$D$22</f>
        <v>0</v>
      </c>
      <c r="T84" s="38">
        <f>'Cena na poramnuvanje'!T84*'Sreden kurs'!$D$22</f>
        <v>43308.642179999995</v>
      </c>
      <c r="U84" s="38">
        <f>'Cena na poramnuvanje'!U84*'Sreden kurs'!$D$22</f>
        <v>55880.988254999989</v>
      </c>
      <c r="V84" s="38">
        <f>'Cena na poramnuvanje'!V84*'Sreden kurs'!$D$22</f>
        <v>61493.5</v>
      </c>
      <c r="W84" s="38">
        <f>'Cena na poramnuvanje'!W84*'Sreden kurs'!$D$22</f>
        <v>54460.488404999989</v>
      </c>
      <c r="X84" s="38">
        <f>'Cena na poramnuvanje'!X84*'Sreden kurs'!$D$22</f>
        <v>0</v>
      </c>
      <c r="Y84" s="38">
        <f>'Cena na poramnuvanje'!Y84*'Sreden kurs'!$D$22</f>
        <v>55620.870749999995</v>
      </c>
      <c r="Z84" s="38">
        <f>'Cena na poramnuvanje'!Z84*'Sreden kurs'!$D$22</f>
        <v>0</v>
      </c>
      <c r="AA84" s="39">
        <f>'Cena na poramnuvanje'!AA84*'Sreden kurs'!$D$22</f>
        <v>0</v>
      </c>
    </row>
    <row r="85" spans="2:27" x14ac:dyDescent="0.25">
      <c r="B85" s="17"/>
      <c r="C85" s="14" t="s">
        <v>27</v>
      </c>
      <c r="D85" s="38">
        <f>'Cena na poramnuvanje'!D85*'Sreden kurs'!$D$22</f>
        <v>0</v>
      </c>
      <c r="E85" s="38">
        <f>'Cena na poramnuvanje'!E85*'Sreden kurs'!$D$22</f>
        <v>0</v>
      </c>
      <c r="F85" s="38">
        <f>'Cena na poramnuvanje'!F85*'Sreden kurs'!$D$22</f>
        <v>0</v>
      </c>
      <c r="G85" s="38">
        <f>'Cena na poramnuvanje'!G85*'Sreden kurs'!$D$22</f>
        <v>0</v>
      </c>
      <c r="H85" s="38">
        <f>'Cena na poramnuvanje'!H85*'Sreden kurs'!$D$22</f>
        <v>0</v>
      </c>
      <c r="I85" s="38">
        <f>'Cena na poramnuvanje'!I85*'Sreden kurs'!$D$22</f>
        <v>0</v>
      </c>
      <c r="J85" s="38">
        <f>'Cena na poramnuvanje'!J85*'Sreden kurs'!$D$22</f>
        <v>16155.572320000001</v>
      </c>
      <c r="K85" s="38">
        <f>'Cena na poramnuvanje'!K85*'Sreden kurs'!$D$22</f>
        <v>16246.582699999999</v>
      </c>
      <c r="L85" s="38">
        <f>'Cena na poramnuvanje'!L85*'Sreden kurs'!$D$22</f>
        <v>15973.551559999998</v>
      </c>
      <c r="M85" s="38">
        <f>'Cena na poramnuvanje'!M85*'Sreden kurs'!$D$22</f>
        <v>15217.796445</v>
      </c>
      <c r="N85" s="38">
        <f>'Cena na poramnuvanje'!N85*'Sreden kurs'!$D$22</f>
        <v>8639.8367500000004</v>
      </c>
      <c r="O85" s="38">
        <f>'Cena na poramnuvanje'!O85*'Sreden kurs'!$D$22</f>
        <v>7945.575135</v>
      </c>
      <c r="P85" s="38">
        <f>'Cena na poramnuvanje'!P85*'Sreden kurs'!$D$22</f>
        <v>7183.6706700000004</v>
      </c>
      <c r="Q85" s="38">
        <f>'Cena na poramnuvanje'!Q85*'Sreden kurs'!$D$22</f>
        <v>0</v>
      </c>
      <c r="R85" s="38">
        <f>'Cena na poramnuvanje'!R85*'Sreden kurs'!$D$22</f>
        <v>7610.4355599999999</v>
      </c>
      <c r="S85" s="38">
        <f>'Cena na poramnuvanje'!S85*'Sreden kurs'!$D$22</f>
        <v>7933.2764349999989</v>
      </c>
      <c r="T85" s="38">
        <f>'Cena na poramnuvanje'!T85*'Sreden kurs'!$D$22</f>
        <v>0</v>
      </c>
      <c r="U85" s="38">
        <f>'Cena na poramnuvanje'!U85*'Sreden kurs'!$D$22</f>
        <v>0</v>
      </c>
      <c r="V85" s="38">
        <f>'Cena na poramnuvanje'!V85*'Sreden kurs'!$D$22</f>
        <v>0</v>
      </c>
      <c r="W85" s="38">
        <f>'Cena na poramnuvanje'!W85*'Sreden kurs'!$D$22</f>
        <v>0</v>
      </c>
      <c r="X85" s="38">
        <f>'Cena na poramnuvanje'!X85*'Sreden kurs'!$D$22</f>
        <v>18233.437684999997</v>
      </c>
      <c r="Y85" s="38">
        <f>'Cena na poramnuvanje'!Y85*'Sreden kurs'!$D$22</f>
        <v>0</v>
      </c>
      <c r="Z85" s="38">
        <f>'Cena na poramnuvanje'!Z85*'Sreden kurs'!$D$22</f>
        <v>13790.579275241291</v>
      </c>
      <c r="AA85" s="39">
        <f>'Cena na poramnuvanje'!AA85*'Sreden kurs'!$D$22</f>
        <v>8935.7508566901415</v>
      </c>
    </row>
    <row r="86" spans="2:27" x14ac:dyDescent="0.25">
      <c r="B86" s="17"/>
      <c r="C86" s="14" t="s">
        <v>28</v>
      </c>
      <c r="D86" s="38">
        <f>'Cena na poramnuvanje'!D86*'Sreden kurs'!$D$22</f>
        <v>0</v>
      </c>
      <c r="E86" s="38">
        <f>'Cena na poramnuvanje'!E86*'Sreden kurs'!$D$22</f>
        <v>10148.887239999998</v>
      </c>
      <c r="F86" s="38">
        <f>'Cena na poramnuvanje'!F86*'Sreden kurs'!$D$22</f>
        <v>10244.817099999998</v>
      </c>
      <c r="G86" s="38">
        <f>'Cena na poramnuvanje'!G86*'Sreden kurs'!$D$22</f>
        <v>10751.52354</v>
      </c>
      <c r="H86" s="38">
        <f>'Cena na poramnuvanje'!H86*'Sreden kurs'!$D$22</f>
        <v>10521.537849999999</v>
      </c>
      <c r="I86" s="38">
        <f>'Cena na poramnuvanje'!I86*'Sreden kurs'!$D$22</f>
        <v>11446.400089999999</v>
      </c>
      <c r="J86" s="38">
        <f>'Cena na poramnuvanje'!J86*'Sreden kurs'!$D$22</f>
        <v>0</v>
      </c>
      <c r="K86" s="38">
        <f>'Cena na poramnuvanje'!K86*'Sreden kurs'!$D$22</f>
        <v>0</v>
      </c>
      <c r="L86" s="38">
        <f>'Cena na poramnuvanje'!L86*'Sreden kurs'!$D$22</f>
        <v>0</v>
      </c>
      <c r="M86" s="38">
        <f>'Cena na poramnuvanje'!M86*'Sreden kurs'!$D$22</f>
        <v>0</v>
      </c>
      <c r="N86" s="38">
        <f>'Cena na poramnuvanje'!N86*'Sreden kurs'!$D$22</f>
        <v>0</v>
      </c>
      <c r="O86" s="38">
        <f>'Cena na poramnuvanje'!O86*'Sreden kurs'!$D$22</f>
        <v>0</v>
      </c>
      <c r="P86" s="38">
        <f>'Cena na poramnuvanje'!P86*'Sreden kurs'!$D$22</f>
        <v>0</v>
      </c>
      <c r="Q86" s="38">
        <f>'Cena na poramnuvanje'!Q86*'Sreden kurs'!$D$22</f>
        <v>0</v>
      </c>
      <c r="R86" s="38">
        <f>'Cena na poramnuvanje'!R86*'Sreden kurs'!$D$22</f>
        <v>0</v>
      </c>
      <c r="S86" s="38">
        <f>'Cena na poramnuvanje'!S86*'Sreden kurs'!$D$22</f>
        <v>0</v>
      </c>
      <c r="T86" s="38">
        <f>'Cena na poramnuvanje'!T86*'Sreden kurs'!$D$22</f>
        <v>0</v>
      </c>
      <c r="U86" s="38">
        <f>'Cena na poramnuvanje'!U86*'Sreden kurs'!$D$22</f>
        <v>0</v>
      </c>
      <c r="V86" s="38">
        <f>'Cena na poramnuvanje'!V86*'Sreden kurs'!$D$22</f>
        <v>0</v>
      </c>
      <c r="W86" s="38">
        <f>'Cena na poramnuvanje'!W86*'Sreden kurs'!$D$22</f>
        <v>0</v>
      </c>
      <c r="X86" s="38">
        <f>'Cena na poramnuvanje'!X86*'Sreden kurs'!$D$22</f>
        <v>0</v>
      </c>
      <c r="Y86" s="38">
        <f>'Cena na poramnuvanje'!Y86*'Sreden kurs'!$D$22</f>
        <v>0</v>
      </c>
      <c r="Z86" s="38">
        <f>'Cena na poramnuvanje'!Z86*'Sreden kurs'!$D$22</f>
        <v>0</v>
      </c>
      <c r="AA86" s="39">
        <f>'Cena na poramnuvanje'!AA86*'Sreden kurs'!$D$22</f>
        <v>0</v>
      </c>
    </row>
    <row r="87" spans="2:27" ht="15.75" thickBot="1" x14ac:dyDescent="0.3">
      <c r="B87" s="18"/>
      <c r="C87" s="19" t="s">
        <v>29</v>
      </c>
      <c r="D87" s="40">
        <f>'Cena na poramnuvanje'!D87*'Sreden kurs'!$D$22</f>
        <v>0</v>
      </c>
      <c r="E87" s="40">
        <f>'Cena na poramnuvanje'!E87*'Sreden kurs'!$D$22</f>
        <v>30446.046784999999</v>
      </c>
      <c r="F87" s="40">
        <f>'Cena na poramnuvanje'!F87*'Sreden kurs'!$D$22</f>
        <v>30733.836364999999</v>
      </c>
      <c r="G87" s="40">
        <f>'Cena na poramnuvanje'!G87*'Sreden kurs'!$D$22</f>
        <v>32253.955684999997</v>
      </c>
      <c r="H87" s="40">
        <f>'Cena na poramnuvanje'!H87*'Sreden kurs'!$D$22</f>
        <v>31563.998614999997</v>
      </c>
      <c r="I87" s="40">
        <f>'Cena na poramnuvanje'!I87*'Sreden kurs'!$D$22</f>
        <v>34338.585334999996</v>
      </c>
      <c r="J87" s="40">
        <f>'Cena na poramnuvanje'!J87*'Sreden kurs'!$D$22</f>
        <v>0</v>
      </c>
      <c r="K87" s="40">
        <f>'Cena na poramnuvanje'!K87*'Sreden kurs'!$D$22</f>
        <v>0</v>
      </c>
      <c r="L87" s="40">
        <f>'Cena na poramnuvanje'!L87*'Sreden kurs'!$D$22</f>
        <v>0</v>
      </c>
      <c r="M87" s="40">
        <f>'Cena na poramnuvanje'!M87*'Sreden kurs'!$D$22</f>
        <v>0</v>
      </c>
      <c r="N87" s="40">
        <f>'Cena na poramnuvanje'!N87*'Sreden kurs'!$D$22</f>
        <v>0</v>
      </c>
      <c r="O87" s="40">
        <f>'Cena na poramnuvanje'!O87*'Sreden kurs'!$D$22</f>
        <v>0</v>
      </c>
      <c r="P87" s="40">
        <f>'Cena na poramnuvanje'!P87*'Sreden kurs'!$D$22</f>
        <v>0</v>
      </c>
      <c r="Q87" s="40">
        <f>'Cena na poramnuvanje'!Q87*'Sreden kurs'!$D$22</f>
        <v>0</v>
      </c>
      <c r="R87" s="40">
        <f>'Cena na poramnuvanje'!R87*'Sreden kurs'!$D$22</f>
        <v>0</v>
      </c>
      <c r="S87" s="40">
        <f>'Cena na poramnuvanje'!S87*'Sreden kurs'!$D$22</f>
        <v>0</v>
      </c>
      <c r="T87" s="40">
        <f>'Cena na poramnuvanje'!T87*'Sreden kurs'!$D$22</f>
        <v>0</v>
      </c>
      <c r="U87" s="40">
        <f>'Cena na poramnuvanje'!U87*'Sreden kurs'!$D$22</f>
        <v>0</v>
      </c>
      <c r="V87" s="40">
        <f>'Cena na poramnuvanje'!V87*'Sreden kurs'!$D$22</f>
        <v>0</v>
      </c>
      <c r="W87" s="40">
        <f>'Cena na poramnuvanje'!W87*'Sreden kurs'!$D$22</f>
        <v>0</v>
      </c>
      <c r="X87" s="40">
        <f>'Cena na poramnuvanje'!X87*'Sreden kurs'!$D$22</f>
        <v>0</v>
      </c>
      <c r="Y87" s="40">
        <f>'Cena na poramnuvanje'!Y87*'Sreden kurs'!$D$22</f>
        <v>0</v>
      </c>
      <c r="Z87" s="40">
        <f>'Cena na poramnuvanje'!Z87*'Sreden kurs'!$D$22</f>
        <v>0</v>
      </c>
      <c r="AA87" s="41">
        <f>'Cena na poramnuvanje'!AA87*'Sreden kurs'!$D$22</f>
        <v>0</v>
      </c>
    </row>
    <row r="88" spans="2:27" ht="15.75" thickTop="1" x14ac:dyDescent="0.25">
      <c r="B88" s="13" t="str">
        <f>'Cena na poramnuvanje'!B88:B91</f>
        <v>22.07.2022</v>
      </c>
      <c r="C88" s="14" t="s">
        <v>26</v>
      </c>
      <c r="D88" s="38">
        <f>'Cena na poramnuvanje'!D88*'Sreden kurs'!$D$23</f>
        <v>0</v>
      </c>
      <c r="E88" s="38">
        <f>'Cena na poramnuvanje'!E88*'Sreden kurs'!$D$23</f>
        <v>0</v>
      </c>
      <c r="F88" s="38">
        <f>'Cena na poramnuvanje'!F88*'Sreden kurs'!$D$23</f>
        <v>0</v>
      </c>
      <c r="G88" s="38">
        <f>'Cena na poramnuvanje'!G88*'Sreden kurs'!$D$23</f>
        <v>0</v>
      </c>
      <c r="H88" s="38">
        <f>'Cena na poramnuvanje'!H88*'Sreden kurs'!$D$23</f>
        <v>0</v>
      </c>
      <c r="I88" s="38">
        <f>'Cena na poramnuvanje'!I88*'Sreden kurs'!$D$23</f>
        <v>0</v>
      </c>
      <c r="J88" s="38">
        <f>'Cena na poramnuvanje'!J88*'Sreden kurs'!$D$23</f>
        <v>0</v>
      </c>
      <c r="K88" s="38">
        <f>'Cena na poramnuvanje'!K88*'Sreden kurs'!$D$23</f>
        <v>0</v>
      </c>
      <c r="L88" s="38">
        <f>'Cena na poramnuvanje'!L88*'Sreden kurs'!$D$23</f>
        <v>0</v>
      </c>
      <c r="M88" s="38">
        <f>'Cena na poramnuvanje'!M88*'Sreden kurs'!$D$23</f>
        <v>0</v>
      </c>
      <c r="N88" s="38">
        <f>'Cena na poramnuvanje'!N88*'Sreden kurs'!$D$23</f>
        <v>0</v>
      </c>
      <c r="O88" s="38">
        <f>'Cena na poramnuvanje'!O88*'Sreden kurs'!$D$23</f>
        <v>0</v>
      </c>
      <c r="P88" s="38">
        <f>'Cena na poramnuvanje'!P88*'Sreden kurs'!$D$23</f>
        <v>37833.320324271503</v>
      </c>
      <c r="Q88" s="38">
        <f>'Cena na poramnuvanje'!Q88*'Sreden kurs'!$D$23</f>
        <v>31977.12628603333</v>
      </c>
      <c r="R88" s="38">
        <f>'Cena na poramnuvanje'!R88*'Sreden kurs'!$D$23</f>
        <v>29927.962900910898</v>
      </c>
      <c r="S88" s="38">
        <f>'Cena na poramnuvanje'!S88*'Sreden kurs'!$D$23</f>
        <v>38769.159976000003</v>
      </c>
      <c r="T88" s="38">
        <f>'Cena na poramnuvanje'!T88*'Sreden kurs'!$D$23</f>
        <v>61495.4</v>
      </c>
      <c r="U88" s="38">
        <f>'Cena na poramnuvanje'!U88*'Sreden kurs'!$D$23</f>
        <v>51404.619813999998</v>
      </c>
      <c r="V88" s="38">
        <f>'Cena na poramnuvanje'!V88*'Sreden kurs'!$D$23</f>
        <v>56573.053666830725</v>
      </c>
      <c r="W88" s="38">
        <f>'Cena na poramnuvanje'!W88*'Sreden kurs'!$D$23</f>
        <v>53174.699555009305</v>
      </c>
      <c r="X88" s="38">
        <f>'Cena na poramnuvanje'!X88*'Sreden kurs'!$D$23</f>
        <v>54018.990525672722</v>
      </c>
      <c r="Y88" s="38">
        <f>'Cena na poramnuvanje'!Y88*'Sreden kurs'!$D$23</f>
        <v>47976.45252167272</v>
      </c>
      <c r="Z88" s="38">
        <f>'Cena na poramnuvanje'!Z88*'Sreden kurs'!$D$23</f>
        <v>0</v>
      </c>
      <c r="AA88" s="39">
        <f>'Cena na poramnuvanje'!AA88*'Sreden kurs'!$D$23</f>
        <v>41986.599303999996</v>
      </c>
    </row>
    <row r="89" spans="2:27" x14ac:dyDescent="0.25">
      <c r="B89" s="17"/>
      <c r="C89" s="14" t="s">
        <v>27</v>
      </c>
      <c r="D89" s="38">
        <f>'Cena na poramnuvanje'!D89*'Sreden kurs'!$D$23</f>
        <v>8990.9884312608701</v>
      </c>
      <c r="E89" s="38">
        <f>'Cena na poramnuvanje'!E89*'Sreden kurs'!$D$23</f>
        <v>0</v>
      </c>
      <c r="F89" s="38">
        <f>'Cena na poramnuvanje'!F89*'Sreden kurs'!$D$23</f>
        <v>0</v>
      </c>
      <c r="G89" s="38">
        <f>'Cena na poramnuvanje'!G89*'Sreden kurs'!$D$23</f>
        <v>0</v>
      </c>
      <c r="H89" s="38">
        <f>'Cena na poramnuvanje'!H89*'Sreden kurs'!$D$23</f>
        <v>0</v>
      </c>
      <c r="I89" s="38">
        <f>'Cena na poramnuvanje'!I89*'Sreden kurs'!$D$23</f>
        <v>0</v>
      </c>
      <c r="J89" s="38">
        <f>'Cena na poramnuvanje'!J89*'Sreden kurs'!$D$23</f>
        <v>12762.140362</v>
      </c>
      <c r="K89" s="38">
        <f>'Cena na poramnuvanje'!K89*'Sreden kurs'!$D$23</f>
        <v>14307.519764000001</v>
      </c>
      <c r="L89" s="38">
        <f>'Cena na poramnuvanje'!L89*'Sreden kurs'!$D$23</f>
        <v>13941.007179999999</v>
      </c>
      <c r="M89" s="38">
        <f>'Cena na poramnuvanje'!M89*'Sreden kurs'!$D$23</f>
        <v>13412.146739999998</v>
      </c>
      <c r="N89" s="38">
        <f>'Cena na poramnuvanje'!N89*'Sreden kurs'!$D$23</f>
        <v>7616.8202439999995</v>
      </c>
      <c r="O89" s="38">
        <f>'Cena na poramnuvanje'!O89*'Sreden kurs'!$D$23</f>
        <v>7286.2575384324318</v>
      </c>
      <c r="P89" s="38">
        <f>'Cena na poramnuvanje'!P89*'Sreden kurs'!$D$23</f>
        <v>0</v>
      </c>
      <c r="Q89" s="38">
        <f>'Cena na poramnuvanje'!Q89*'Sreden kurs'!$D$23</f>
        <v>0</v>
      </c>
      <c r="R89" s="38">
        <f>'Cena na poramnuvanje'!R89*'Sreden kurs'!$D$23</f>
        <v>0</v>
      </c>
      <c r="S89" s="38">
        <f>'Cena na poramnuvanje'!S89*'Sreden kurs'!$D$23</f>
        <v>0</v>
      </c>
      <c r="T89" s="38">
        <f>'Cena na poramnuvanje'!T89*'Sreden kurs'!$D$23</f>
        <v>0</v>
      </c>
      <c r="U89" s="38">
        <f>'Cena na poramnuvanje'!U89*'Sreden kurs'!$D$23</f>
        <v>0</v>
      </c>
      <c r="V89" s="38">
        <f>'Cena na poramnuvanje'!V89*'Sreden kurs'!$D$23</f>
        <v>0</v>
      </c>
      <c r="W89" s="38">
        <f>'Cena na poramnuvanje'!W89*'Sreden kurs'!$D$23</f>
        <v>0</v>
      </c>
      <c r="X89" s="38">
        <f>'Cena na poramnuvanje'!X89*'Sreden kurs'!$D$23</f>
        <v>0</v>
      </c>
      <c r="Y89" s="38">
        <f>'Cena na poramnuvanje'!Y89*'Sreden kurs'!$D$23</f>
        <v>0</v>
      </c>
      <c r="Z89" s="38">
        <f>'Cena na poramnuvanje'!Z89*'Sreden kurs'!$D$23</f>
        <v>10107.063098434781</v>
      </c>
      <c r="AA89" s="39">
        <f>'Cena na poramnuvanje'!AA89*'Sreden kurs'!$D$23</f>
        <v>0</v>
      </c>
    </row>
    <row r="90" spans="2:27" x14ac:dyDescent="0.25">
      <c r="B90" s="17"/>
      <c r="C90" s="14" t="s">
        <v>28</v>
      </c>
      <c r="D90" s="38">
        <f>'Cena na poramnuvanje'!D90*'Sreden kurs'!$D$23</f>
        <v>0</v>
      </c>
      <c r="E90" s="38">
        <f>'Cena na poramnuvanje'!E90*'Sreden kurs'!$D$23</f>
        <v>10409.941311999999</v>
      </c>
      <c r="F90" s="38">
        <f>'Cena na poramnuvanje'!F90*'Sreden kurs'!$D$23</f>
        <v>10235.294376</v>
      </c>
      <c r="G90" s="38">
        <f>'Cena na poramnuvanje'!G90*'Sreden kurs'!$D$23</f>
        <v>10083.400737999998</v>
      </c>
      <c r="H90" s="38">
        <f>'Cena na poramnuvanje'!H90*'Sreden kurs'!$D$23</f>
        <v>10080.325967999999</v>
      </c>
      <c r="I90" s="38">
        <f>'Cena na poramnuvanje'!I90*'Sreden kurs'!$D$23</f>
        <v>10404.406725999999</v>
      </c>
      <c r="J90" s="38">
        <f>'Cena na poramnuvanje'!J90*'Sreden kurs'!$D$23</f>
        <v>0</v>
      </c>
      <c r="K90" s="38">
        <f>'Cena na poramnuvanje'!K90*'Sreden kurs'!$D$23</f>
        <v>0</v>
      </c>
      <c r="L90" s="38">
        <f>'Cena na poramnuvanje'!L90*'Sreden kurs'!$D$23</f>
        <v>0</v>
      </c>
      <c r="M90" s="38">
        <f>'Cena na poramnuvanje'!M90*'Sreden kurs'!$D$23</f>
        <v>0</v>
      </c>
      <c r="N90" s="38">
        <f>'Cena na poramnuvanje'!N90*'Sreden kurs'!$D$23</f>
        <v>0</v>
      </c>
      <c r="O90" s="38">
        <f>'Cena na poramnuvanje'!O90*'Sreden kurs'!$D$23</f>
        <v>0</v>
      </c>
      <c r="P90" s="38">
        <f>'Cena na poramnuvanje'!P90*'Sreden kurs'!$D$23</f>
        <v>0</v>
      </c>
      <c r="Q90" s="38">
        <f>'Cena na poramnuvanje'!Q90*'Sreden kurs'!$D$23</f>
        <v>0</v>
      </c>
      <c r="R90" s="38">
        <f>'Cena na poramnuvanje'!R90*'Sreden kurs'!$D$23</f>
        <v>0</v>
      </c>
      <c r="S90" s="38">
        <f>'Cena na poramnuvanje'!S90*'Sreden kurs'!$D$23</f>
        <v>0</v>
      </c>
      <c r="T90" s="38">
        <f>'Cena na poramnuvanje'!T90*'Sreden kurs'!$D$23</f>
        <v>0</v>
      </c>
      <c r="U90" s="38">
        <f>'Cena na poramnuvanje'!U90*'Sreden kurs'!$D$23</f>
        <v>0</v>
      </c>
      <c r="V90" s="38">
        <f>'Cena na poramnuvanje'!V90*'Sreden kurs'!$D$23</f>
        <v>0</v>
      </c>
      <c r="W90" s="38">
        <f>'Cena na poramnuvanje'!W90*'Sreden kurs'!$D$23</f>
        <v>0</v>
      </c>
      <c r="X90" s="38">
        <f>'Cena na poramnuvanje'!X90*'Sreden kurs'!$D$23</f>
        <v>0</v>
      </c>
      <c r="Y90" s="38">
        <f>'Cena na poramnuvanje'!Y90*'Sreden kurs'!$D$23</f>
        <v>0</v>
      </c>
      <c r="Z90" s="38">
        <f>'Cena na poramnuvanje'!Z90*'Sreden kurs'!$D$23</f>
        <v>0</v>
      </c>
      <c r="AA90" s="39">
        <f>'Cena na poramnuvanje'!AA90*'Sreden kurs'!$D$23</f>
        <v>0</v>
      </c>
    </row>
    <row r="91" spans="2:27" ht="15.75" thickBot="1" x14ac:dyDescent="0.3">
      <c r="B91" s="18"/>
      <c r="C91" s="19" t="s">
        <v>29</v>
      </c>
      <c r="D91" s="40">
        <f>'Cena na poramnuvanje'!D91*'Sreden kurs'!$D$23</f>
        <v>0</v>
      </c>
      <c r="E91" s="40">
        <f>'Cena na poramnuvanje'!E91*'Sreden kurs'!$D$23</f>
        <v>31229.823935999997</v>
      </c>
      <c r="F91" s="40">
        <f>'Cena na poramnuvanje'!F91*'Sreden kurs'!$D$23</f>
        <v>30705.883127999998</v>
      </c>
      <c r="G91" s="40">
        <f>'Cena na poramnuvanje'!G91*'Sreden kurs'!$D$23</f>
        <v>30249.587259999997</v>
      </c>
      <c r="H91" s="40">
        <f>'Cena na poramnuvanje'!H91*'Sreden kurs'!$D$23</f>
        <v>30240.362949999999</v>
      </c>
      <c r="I91" s="40">
        <f>'Cena na poramnuvanje'!I91*'Sreden kurs'!$D$23</f>
        <v>31213.220178</v>
      </c>
      <c r="J91" s="40">
        <f>'Cena na poramnuvanje'!J91*'Sreden kurs'!$D$23</f>
        <v>0</v>
      </c>
      <c r="K91" s="40">
        <f>'Cena na poramnuvanje'!K91*'Sreden kurs'!$D$23</f>
        <v>0</v>
      </c>
      <c r="L91" s="40">
        <f>'Cena na poramnuvanje'!L91*'Sreden kurs'!$D$23</f>
        <v>0</v>
      </c>
      <c r="M91" s="40">
        <f>'Cena na poramnuvanje'!M91*'Sreden kurs'!$D$23</f>
        <v>0</v>
      </c>
      <c r="N91" s="40">
        <f>'Cena na poramnuvanje'!N91*'Sreden kurs'!$D$23</f>
        <v>0</v>
      </c>
      <c r="O91" s="40">
        <f>'Cena na poramnuvanje'!O91*'Sreden kurs'!$D$23</f>
        <v>0</v>
      </c>
      <c r="P91" s="40">
        <f>'Cena na poramnuvanje'!P91*'Sreden kurs'!$D$23</f>
        <v>0</v>
      </c>
      <c r="Q91" s="40">
        <f>'Cena na poramnuvanje'!Q91*'Sreden kurs'!$D$23</f>
        <v>0</v>
      </c>
      <c r="R91" s="40">
        <f>'Cena na poramnuvanje'!R91*'Sreden kurs'!$D$23</f>
        <v>0</v>
      </c>
      <c r="S91" s="40">
        <f>'Cena na poramnuvanje'!S91*'Sreden kurs'!$D$23</f>
        <v>0</v>
      </c>
      <c r="T91" s="40">
        <f>'Cena na poramnuvanje'!T91*'Sreden kurs'!$D$23</f>
        <v>0</v>
      </c>
      <c r="U91" s="40">
        <f>'Cena na poramnuvanje'!U91*'Sreden kurs'!$D$23</f>
        <v>0</v>
      </c>
      <c r="V91" s="40">
        <f>'Cena na poramnuvanje'!V91*'Sreden kurs'!$D$23</f>
        <v>0</v>
      </c>
      <c r="W91" s="40">
        <f>'Cena na poramnuvanje'!W91*'Sreden kurs'!$D$23</f>
        <v>0</v>
      </c>
      <c r="X91" s="40">
        <f>'Cena na poramnuvanje'!X91*'Sreden kurs'!$D$23</f>
        <v>0</v>
      </c>
      <c r="Y91" s="40">
        <f>'Cena na poramnuvanje'!Y91*'Sreden kurs'!$D$23</f>
        <v>0</v>
      </c>
      <c r="Z91" s="40">
        <f>'Cena na poramnuvanje'!Z91*'Sreden kurs'!$D$23</f>
        <v>0</v>
      </c>
      <c r="AA91" s="41">
        <f>'Cena na poramnuvanje'!AA91*'Sreden kurs'!$D$23</f>
        <v>0</v>
      </c>
    </row>
    <row r="92" spans="2:27" ht="15.75" thickTop="1" x14ac:dyDescent="0.25">
      <c r="B92" s="13" t="str">
        <f>'Cena na poramnuvanje'!B92:B95</f>
        <v>23.07.2022</v>
      </c>
      <c r="C92" s="14" t="s">
        <v>26</v>
      </c>
      <c r="D92" s="38">
        <f>'Cena na poramnuvanje'!D92*'Sreden kurs'!$D$24</f>
        <v>37132.525849999998</v>
      </c>
      <c r="E92" s="38">
        <f>'Cena na poramnuvanje'!E92*'Sreden kurs'!$D$24</f>
        <v>27551.604849999996</v>
      </c>
      <c r="F92" s="38">
        <f>'Cena na poramnuvanje'!F92*'Sreden kurs'!$D$24</f>
        <v>28136.422299999998</v>
      </c>
      <c r="G92" s="38">
        <f>'Cena na poramnuvanje'!G92*'Sreden kurs'!$D$24</f>
        <v>0</v>
      </c>
      <c r="H92" s="38">
        <f>'Cena na poramnuvanje'!H92*'Sreden kurs'!$D$24</f>
        <v>0</v>
      </c>
      <c r="I92" s="38">
        <f>'Cena na poramnuvanje'!I92*'Sreden kurs'!$D$24</f>
        <v>0</v>
      </c>
      <c r="J92" s="38">
        <f>'Cena na poramnuvanje'!J92*'Sreden kurs'!$D$24</f>
        <v>31088.797249999996</v>
      </c>
      <c r="K92" s="38">
        <f>'Cena na poramnuvanje'!K92*'Sreden kurs'!$D$24</f>
        <v>0</v>
      </c>
      <c r="L92" s="38">
        <f>'Cena na poramnuvanje'!L92*'Sreden kurs'!$D$24</f>
        <v>0</v>
      </c>
      <c r="M92" s="38">
        <f>'Cena na poramnuvanje'!M92*'Sreden kurs'!$D$24</f>
        <v>0</v>
      </c>
      <c r="N92" s="38">
        <f>'Cena na poramnuvanje'!N92*'Sreden kurs'!$D$24</f>
        <v>0</v>
      </c>
      <c r="O92" s="38">
        <f>'Cena na poramnuvanje'!O92*'Sreden kurs'!$D$24</f>
        <v>0</v>
      </c>
      <c r="P92" s="38">
        <f>'Cena na poramnuvanje'!P92*'Sreden kurs'!$D$24</f>
        <v>32408.479949999997</v>
      </c>
      <c r="Q92" s="38">
        <f>'Cena na poramnuvanje'!Q92*'Sreden kurs'!$D$24</f>
        <v>29236.567849999999</v>
      </c>
      <c r="R92" s="38">
        <f>'Cena na poramnuvanje'!R92*'Sreden kurs'!$D$24</f>
        <v>28506.007250000002</v>
      </c>
      <c r="S92" s="38">
        <f>'Cena na poramnuvanje'!S92*'Sreden kurs'!$D$24</f>
        <v>29412.44355</v>
      </c>
      <c r="T92" s="38">
        <f>'Cena na poramnuvanje'!T92*'Sreden kurs'!$D$24</f>
        <v>31847.030599999998</v>
      </c>
      <c r="U92" s="38">
        <f>'Cena na poramnuvanje'!U92*'Sreden kurs'!$D$24</f>
        <v>32361.321193186184</v>
      </c>
      <c r="V92" s="38">
        <f>'Cena na poramnuvanje'!V92*'Sreden kurs'!$D$24</f>
        <v>38663.751349999999</v>
      </c>
      <c r="W92" s="38">
        <f>'Cena na poramnuvanje'!W92*'Sreden kurs'!$D$24</f>
        <v>37815.120349999997</v>
      </c>
      <c r="X92" s="38">
        <f>'Cena na poramnuvanje'!X92*'Sreden kurs'!$D$24</f>
        <v>39196.913</v>
      </c>
      <c r="Y92" s="38">
        <f>'Cena na poramnuvanje'!Y92*'Sreden kurs'!$D$24</f>
        <v>0</v>
      </c>
      <c r="Z92" s="38">
        <f>'Cena na poramnuvanje'!Z92*'Sreden kurs'!$D$24</f>
        <v>0</v>
      </c>
      <c r="AA92" s="39">
        <f>'Cena na poramnuvanje'!AA92*'Sreden kurs'!$D$24</f>
        <v>0</v>
      </c>
    </row>
    <row r="93" spans="2:27" x14ac:dyDescent="0.25">
      <c r="B93" s="17"/>
      <c r="C93" s="14" t="s">
        <v>27</v>
      </c>
      <c r="D93" s="38">
        <f>'Cena na poramnuvanje'!D93*'Sreden kurs'!$D$24</f>
        <v>0</v>
      </c>
      <c r="E93" s="38">
        <f>'Cena na poramnuvanje'!E93*'Sreden kurs'!$D$24</f>
        <v>0</v>
      </c>
      <c r="F93" s="38">
        <f>'Cena na poramnuvanje'!F93*'Sreden kurs'!$D$24</f>
        <v>0</v>
      </c>
      <c r="G93" s="38">
        <f>'Cena na poramnuvanje'!G93*'Sreden kurs'!$D$24</f>
        <v>0</v>
      </c>
      <c r="H93" s="38">
        <f>'Cena na poramnuvanje'!H93*'Sreden kurs'!$D$24</f>
        <v>0</v>
      </c>
      <c r="I93" s="38">
        <f>'Cena na poramnuvanje'!I93*'Sreden kurs'!$D$24</f>
        <v>0</v>
      </c>
      <c r="J93" s="38">
        <f>'Cena na poramnuvanje'!J93*'Sreden kurs'!$D$24</f>
        <v>0</v>
      </c>
      <c r="K93" s="38">
        <f>'Cena na poramnuvanje'!K93*'Sreden kurs'!$D$24</f>
        <v>10242.6072</v>
      </c>
      <c r="L93" s="38">
        <f>'Cena na poramnuvanje'!L93*'Sreden kurs'!$D$24</f>
        <v>10570.375549999999</v>
      </c>
      <c r="M93" s="38">
        <f>'Cena na poramnuvanje'!M93*'Sreden kurs'!$D$24</f>
        <v>10896.913999999999</v>
      </c>
      <c r="N93" s="38">
        <f>'Cena na poramnuvanje'!N93*'Sreden kurs'!$D$24</f>
        <v>11069.714949999998</v>
      </c>
      <c r="O93" s="38">
        <f>'Cena na poramnuvanje'!O93*'Sreden kurs'!$D$24</f>
        <v>10981.162149999998</v>
      </c>
      <c r="P93" s="38">
        <f>'Cena na poramnuvanje'!P93*'Sreden kurs'!$D$24</f>
        <v>0</v>
      </c>
      <c r="Q93" s="38">
        <f>'Cena na poramnuvanje'!Q93*'Sreden kurs'!$D$24</f>
        <v>0</v>
      </c>
      <c r="R93" s="38">
        <f>'Cena na poramnuvanje'!R93*'Sreden kurs'!$D$24</f>
        <v>0</v>
      </c>
      <c r="S93" s="38">
        <f>'Cena na poramnuvanje'!S93*'Sreden kurs'!$D$24</f>
        <v>0</v>
      </c>
      <c r="T93" s="38">
        <f>'Cena na poramnuvanje'!T93*'Sreden kurs'!$D$24</f>
        <v>0</v>
      </c>
      <c r="U93" s="38">
        <f>'Cena na poramnuvanje'!U93*'Sreden kurs'!$D$24</f>
        <v>0</v>
      </c>
      <c r="V93" s="38">
        <f>'Cena na poramnuvanje'!V93*'Sreden kurs'!$D$24</f>
        <v>0</v>
      </c>
      <c r="W93" s="38">
        <f>'Cena na poramnuvanje'!W93*'Sreden kurs'!$D$24</f>
        <v>0</v>
      </c>
      <c r="X93" s="38">
        <f>'Cena na poramnuvanje'!X93*'Sreden kurs'!$D$24</f>
        <v>0</v>
      </c>
      <c r="Y93" s="38">
        <f>'Cena na poramnuvanje'!Y93*'Sreden kurs'!$D$24</f>
        <v>12502.54845</v>
      </c>
      <c r="Z93" s="38">
        <f>'Cena na poramnuvanje'!Z93*'Sreden kurs'!$D$24</f>
        <v>12314.9887</v>
      </c>
      <c r="AA93" s="39">
        <f>'Cena na poramnuvanje'!AA93*'Sreden kurs'!$D$24</f>
        <v>9687.4619259295978</v>
      </c>
    </row>
    <row r="94" spans="2:27" x14ac:dyDescent="0.25">
      <c r="B94" s="17"/>
      <c r="C94" s="14" t="s">
        <v>28</v>
      </c>
      <c r="D94" s="38">
        <f>'Cena na poramnuvanje'!D94*'Sreden kurs'!$D$24</f>
        <v>0</v>
      </c>
      <c r="E94" s="38">
        <f>'Cena na poramnuvanje'!E94*'Sreden kurs'!$D$24</f>
        <v>0</v>
      </c>
      <c r="F94" s="38">
        <f>'Cena na poramnuvanje'!F94*'Sreden kurs'!$D$24</f>
        <v>0</v>
      </c>
      <c r="G94" s="38">
        <f>'Cena na poramnuvanje'!G94*'Sreden kurs'!$D$24</f>
        <v>10362.522449999999</v>
      </c>
      <c r="H94" s="38">
        <f>'Cena na poramnuvanje'!H94*'Sreden kurs'!$D$24</f>
        <v>10209.3999</v>
      </c>
      <c r="I94" s="38">
        <f>'Cena na poramnuvanje'!I94*'Sreden kurs'!$D$24</f>
        <v>10186.031799999999</v>
      </c>
      <c r="J94" s="38">
        <f>'Cena na poramnuvanje'!J94*'Sreden kurs'!$D$24</f>
        <v>0</v>
      </c>
      <c r="K94" s="38">
        <f>'Cena na poramnuvanje'!K94*'Sreden kurs'!$D$24</f>
        <v>0</v>
      </c>
      <c r="L94" s="38">
        <f>'Cena na poramnuvanje'!L94*'Sreden kurs'!$D$24</f>
        <v>0</v>
      </c>
      <c r="M94" s="38">
        <f>'Cena na poramnuvanje'!M94*'Sreden kurs'!$D$24</f>
        <v>0</v>
      </c>
      <c r="N94" s="38">
        <f>'Cena na poramnuvanje'!N94*'Sreden kurs'!$D$24</f>
        <v>0</v>
      </c>
      <c r="O94" s="38">
        <f>'Cena na poramnuvanje'!O94*'Sreden kurs'!$D$24</f>
        <v>0</v>
      </c>
      <c r="P94" s="38">
        <f>'Cena na poramnuvanje'!P94*'Sreden kurs'!$D$24</f>
        <v>0</v>
      </c>
      <c r="Q94" s="38">
        <f>'Cena na poramnuvanje'!Q94*'Sreden kurs'!$D$24</f>
        <v>0</v>
      </c>
      <c r="R94" s="38">
        <f>'Cena na poramnuvanje'!R94*'Sreden kurs'!$D$24</f>
        <v>0</v>
      </c>
      <c r="S94" s="38">
        <f>'Cena na poramnuvanje'!S94*'Sreden kurs'!$D$24</f>
        <v>0</v>
      </c>
      <c r="T94" s="38">
        <f>'Cena na poramnuvanje'!T94*'Sreden kurs'!$D$24</f>
        <v>0</v>
      </c>
      <c r="U94" s="38">
        <f>'Cena na poramnuvanje'!U94*'Sreden kurs'!$D$24</f>
        <v>0</v>
      </c>
      <c r="V94" s="38">
        <f>'Cena na poramnuvanje'!V94*'Sreden kurs'!$D$24</f>
        <v>0</v>
      </c>
      <c r="W94" s="38">
        <f>'Cena na poramnuvanje'!W94*'Sreden kurs'!$D$24</f>
        <v>0</v>
      </c>
      <c r="X94" s="38">
        <f>'Cena na poramnuvanje'!X94*'Sreden kurs'!$D$24</f>
        <v>0</v>
      </c>
      <c r="Y94" s="38">
        <f>'Cena na poramnuvanje'!Y94*'Sreden kurs'!$D$24</f>
        <v>0</v>
      </c>
      <c r="Z94" s="38">
        <f>'Cena na poramnuvanje'!Z94*'Sreden kurs'!$D$24</f>
        <v>0</v>
      </c>
      <c r="AA94" s="39">
        <f>'Cena na poramnuvanje'!AA94*'Sreden kurs'!$D$24</f>
        <v>0</v>
      </c>
    </row>
    <row r="95" spans="2:27" ht="15.75" thickBot="1" x14ac:dyDescent="0.3">
      <c r="B95" s="18"/>
      <c r="C95" s="19" t="s">
        <v>29</v>
      </c>
      <c r="D95" s="40">
        <f>'Cena na poramnuvanje'!D95*'Sreden kurs'!$D$24</f>
        <v>0</v>
      </c>
      <c r="E95" s="40">
        <f>'Cena na poramnuvanje'!E95*'Sreden kurs'!$D$24</f>
        <v>0</v>
      </c>
      <c r="F95" s="40">
        <f>'Cena na poramnuvanje'!F95*'Sreden kurs'!$D$24</f>
        <v>0</v>
      </c>
      <c r="G95" s="40">
        <f>'Cena na poramnuvanje'!G95*'Sreden kurs'!$D$24</f>
        <v>31086.952399999998</v>
      </c>
      <c r="H95" s="40">
        <f>'Cena na poramnuvanje'!H95*'Sreden kurs'!$D$24</f>
        <v>30628.199699999997</v>
      </c>
      <c r="I95" s="40">
        <f>'Cena na poramnuvanje'!I95*'Sreden kurs'!$D$24</f>
        <v>30557.480449999999</v>
      </c>
      <c r="J95" s="40">
        <f>'Cena na poramnuvanje'!J95*'Sreden kurs'!$D$24</f>
        <v>0</v>
      </c>
      <c r="K95" s="40">
        <f>'Cena na poramnuvanje'!K95*'Sreden kurs'!$D$24</f>
        <v>0</v>
      </c>
      <c r="L95" s="40">
        <f>'Cena na poramnuvanje'!L95*'Sreden kurs'!$D$24</f>
        <v>0</v>
      </c>
      <c r="M95" s="40">
        <f>'Cena na poramnuvanje'!M95*'Sreden kurs'!$D$24</f>
        <v>0</v>
      </c>
      <c r="N95" s="40">
        <f>'Cena na poramnuvanje'!N95*'Sreden kurs'!$D$24</f>
        <v>0</v>
      </c>
      <c r="O95" s="40">
        <f>'Cena na poramnuvanje'!O95*'Sreden kurs'!$D$24</f>
        <v>0</v>
      </c>
      <c r="P95" s="40">
        <f>'Cena na poramnuvanje'!P95*'Sreden kurs'!$D$24</f>
        <v>0</v>
      </c>
      <c r="Q95" s="40">
        <f>'Cena na poramnuvanje'!Q95*'Sreden kurs'!$D$24</f>
        <v>0</v>
      </c>
      <c r="R95" s="40">
        <f>'Cena na poramnuvanje'!R95*'Sreden kurs'!$D$24</f>
        <v>0</v>
      </c>
      <c r="S95" s="40">
        <f>'Cena na poramnuvanje'!S95*'Sreden kurs'!$D$24</f>
        <v>0</v>
      </c>
      <c r="T95" s="40">
        <f>'Cena na poramnuvanje'!T95*'Sreden kurs'!$D$24</f>
        <v>0</v>
      </c>
      <c r="U95" s="40">
        <f>'Cena na poramnuvanje'!U95*'Sreden kurs'!$D$24</f>
        <v>0</v>
      </c>
      <c r="V95" s="40">
        <f>'Cena na poramnuvanje'!V95*'Sreden kurs'!$D$24</f>
        <v>0</v>
      </c>
      <c r="W95" s="40">
        <f>'Cena na poramnuvanje'!W95*'Sreden kurs'!$D$24</f>
        <v>0</v>
      </c>
      <c r="X95" s="40">
        <f>'Cena na poramnuvanje'!X95*'Sreden kurs'!$D$24</f>
        <v>0</v>
      </c>
      <c r="Y95" s="40">
        <f>'Cena na poramnuvanje'!Y95*'Sreden kurs'!$D$24</f>
        <v>0</v>
      </c>
      <c r="Z95" s="40">
        <f>'Cena na poramnuvanje'!Z95*'Sreden kurs'!$D$24</f>
        <v>0</v>
      </c>
      <c r="AA95" s="41">
        <f>'Cena na poramnuvanje'!AA95*'Sreden kurs'!$D$24</f>
        <v>0</v>
      </c>
    </row>
    <row r="96" spans="2:27" ht="15.75" thickTop="1" x14ac:dyDescent="0.25">
      <c r="B96" s="13" t="str">
        <f>'Cena na poramnuvanje'!B96:B99</f>
        <v>24.07.2022</v>
      </c>
      <c r="C96" s="14" t="s">
        <v>26</v>
      </c>
      <c r="D96" s="38">
        <f>'Cena na poramnuvanje'!D96*'Sreden kurs'!$D$25</f>
        <v>36275.285550000001</v>
      </c>
      <c r="E96" s="38">
        <f>'Cena na poramnuvanje'!E96*'Sreden kurs'!$D$25</f>
        <v>34982.045700000002</v>
      </c>
      <c r="F96" s="38">
        <f>'Cena na poramnuvanje'!F96*'Sreden kurs'!$D$25</f>
        <v>32751.622050000002</v>
      </c>
      <c r="G96" s="38">
        <f>'Cena na poramnuvanje'!G96*'Sreden kurs'!$D$25</f>
        <v>0</v>
      </c>
      <c r="H96" s="38">
        <f>'Cena na poramnuvanje'!H96*'Sreden kurs'!$D$25</f>
        <v>0</v>
      </c>
      <c r="I96" s="38">
        <f>'Cena na poramnuvanje'!I96*'Sreden kurs'!$D$25</f>
        <v>0</v>
      </c>
      <c r="J96" s="38">
        <f>'Cena na poramnuvanje'!J96*'Sreden kurs'!$D$25</f>
        <v>0</v>
      </c>
      <c r="K96" s="38">
        <f>'Cena na poramnuvanje'!K96*'Sreden kurs'!$D$25</f>
        <v>0</v>
      </c>
      <c r="L96" s="38">
        <f>'Cena na poramnuvanje'!L96*'Sreden kurs'!$D$25</f>
        <v>0</v>
      </c>
      <c r="M96" s="38">
        <f>'Cena na poramnuvanje'!M96*'Sreden kurs'!$D$25</f>
        <v>0</v>
      </c>
      <c r="N96" s="38">
        <f>'Cena na poramnuvanje'!N96*'Sreden kurs'!$D$25</f>
        <v>0</v>
      </c>
      <c r="O96" s="38">
        <f>'Cena na poramnuvanje'!O96*'Sreden kurs'!$D$25</f>
        <v>0</v>
      </c>
      <c r="P96" s="38">
        <f>'Cena na poramnuvanje'!P96*'Sreden kurs'!$D$25</f>
        <v>0</v>
      </c>
      <c r="Q96" s="38">
        <f>'Cena na poramnuvanje'!Q96*'Sreden kurs'!$D$25</f>
        <v>0</v>
      </c>
      <c r="R96" s="38">
        <f>'Cena na poramnuvanje'!R96*'Sreden kurs'!$D$25</f>
        <v>0</v>
      </c>
      <c r="S96" s="38">
        <f>'Cena na poramnuvanje'!S96*'Sreden kurs'!$D$25</f>
        <v>0</v>
      </c>
      <c r="T96" s="38">
        <f>'Cena na poramnuvanje'!T96*'Sreden kurs'!$D$25</f>
        <v>0</v>
      </c>
      <c r="U96" s="38">
        <f>'Cena na poramnuvanje'!U96*'Sreden kurs'!$D$25</f>
        <v>30262.919399999995</v>
      </c>
      <c r="V96" s="38">
        <f>'Cena na poramnuvanje'!V96*'Sreden kurs'!$D$25</f>
        <v>30680.824584777267</v>
      </c>
      <c r="W96" s="38">
        <f>'Cena na poramnuvanje'!W96*'Sreden kurs'!$D$25</f>
        <v>34469.1774</v>
      </c>
      <c r="X96" s="38">
        <f>'Cena na poramnuvanje'!X96*'Sreden kurs'!$D$25</f>
        <v>0</v>
      </c>
      <c r="Y96" s="38">
        <f>'Cena na poramnuvanje'!Y96*'Sreden kurs'!$D$25</f>
        <v>0</v>
      </c>
      <c r="Z96" s="38">
        <f>'Cena na poramnuvanje'!Z96*'Sreden kurs'!$D$25</f>
        <v>0</v>
      </c>
      <c r="AA96" s="39">
        <f>'Cena na poramnuvanje'!AA96*'Sreden kurs'!$D$25</f>
        <v>0</v>
      </c>
    </row>
    <row r="97" spans="2:27" x14ac:dyDescent="0.25">
      <c r="B97" s="17"/>
      <c r="C97" s="14" t="s">
        <v>27</v>
      </c>
      <c r="D97" s="38">
        <f>'Cena na poramnuvanje'!D97*'Sreden kurs'!$D$25</f>
        <v>0</v>
      </c>
      <c r="E97" s="38">
        <f>'Cena na poramnuvanje'!E97*'Sreden kurs'!$D$25</f>
        <v>0</v>
      </c>
      <c r="F97" s="38">
        <f>'Cena na poramnuvanje'!F97*'Sreden kurs'!$D$25</f>
        <v>0</v>
      </c>
      <c r="G97" s="38">
        <f>'Cena na poramnuvanje'!G97*'Sreden kurs'!$D$25</f>
        <v>0</v>
      </c>
      <c r="H97" s="38">
        <f>'Cena na poramnuvanje'!H97*'Sreden kurs'!$D$25</f>
        <v>0</v>
      </c>
      <c r="I97" s="38">
        <f>'Cena na poramnuvanje'!I97*'Sreden kurs'!$D$25</f>
        <v>0</v>
      </c>
      <c r="J97" s="38">
        <f>'Cena na poramnuvanje'!J97*'Sreden kurs'!$D$25</f>
        <v>8386.6880999999994</v>
      </c>
      <c r="K97" s="38">
        <f>'Cena na poramnuvanje'!K97*'Sreden kurs'!$D$25</f>
        <v>8023.2526499999976</v>
      </c>
      <c r="L97" s="38">
        <f>'Cena na poramnuvanje'!L97*'Sreden kurs'!$D$25</f>
        <v>4511.0826163223128</v>
      </c>
      <c r="M97" s="38">
        <f>'Cena na poramnuvanje'!M97*'Sreden kurs'!$D$25</f>
        <v>3976.4572239280774</v>
      </c>
      <c r="N97" s="38">
        <f>'Cena na poramnuvanje'!N97*'Sreden kurs'!$D$25</f>
        <v>5303.5715181747273</v>
      </c>
      <c r="O97" s="38">
        <f>'Cena na poramnuvanje'!O97*'Sreden kurs'!$D$25</f>
        <v>5260.2822999999999</v>
      </c>
      <c r="P97" s="38">
        <f>'Cena na poramnuvanje'!P97*'Sreden kurs'!$D$25</f>
        <v>4207.4879000000001</v>
      </c>
      <c r="Q97" s="38">
        <f>'Cena na poramnuvanje'!Q97*'Sreden kurs'!$D$25</f>
        <v>5694.436999999999</v>
      </c>
      <c r="R97" s="38">
        <f>'Cena na poramnuvanje'!R97*'Sreden kurs'!$D$25</f>
        <v>6560.9015499999996</v>
      </c>
      <c r="S97" s="38">
        <f>'Cena na poramnuvanje'!S97*'Sreden kurs'!$D$25</f>
        <v>7855.9862500000008</v>
      </c>
      <c r="T97" s="38">
        <f>'Cena na poramnuvanje'!T97*'Sreden kurs'!$D$25</f>
        <v>8440.8037000000004</v>
      </c>
      <c r="U97" s="38">
        <f>'Cena na poramnuvanje'!U97*'Sreden kurs'!$D$25</f>
        <v>0</v>
      </c>
      <c r="V97" s="38">
        <f>'Cena na poramnuvanje'!V97*'Sreden kurs'!$D$25</f>
        <v>0</v>
      </c>
      <c r="W97" s="38">
        <f>'Cena na poramnuvanje'!W97*'Sreden kurs'!$D$25</f>
        <v>0</v>
      </c>
      <c r="X97" s="38">
        <f>'Cena na poramnuvanje'!X97*'Sreden kurs'!$D$25</f>
        <v>9932.5759683176129</v>
      </c>
      <c r="Y97" s="38">
        <f>'Cena na poramnuvanje'!Y97*'Sreden kurs'!$D$25</f>
        <v>9436.0321965936746</v>
      </c>
      <c r="Z97" s="38">
        <f>'Cena na poramnuvanje'!Z97*'Sreden kurs'!$D$25</f>
        <v>8303.4329861773822</v>
      </c>
      <c r="AA97" s="39">
        <f>'Cena na poramnuvanje'!AA97*'Sreden kurs'!$D$25</f>
        <v>8302.0576479899482</v>
      </c>
    </row>
    <row r="98" spans="2:27" x14ac:dyDescent="0.25">
      <c r="B98" s="17"/>
      <c r="C98" s="14" t="s">
        <v>28</v>
      </c>
      <c r="D98" s="38">
        <f>'Cena na poramnuvanje'!D98*'Sreden kurs'!$D$25</f>
        <v>0</v>
      </c>
      <c r="E98" s="38">
        <f>'Cena na poramnuvanje'!E98*'Sreden kurs'!$D$25</f>
        <v>0</v>
      </c>
      <c r="F98" s="38">
        <f>'Cena na poramnuvanje'!F98*'Sreden kurs'!$D$25</f>
        <v>0</v>
      </c>
      <c r="G98" s="38">
        <f>'Cena na poramnuvanje'!G98*'Sreden kurs'!$D$25</f>
        <v>10177.422499999999</v>
      </c>
      <c r="H98" s="38">
        <f>'Cena na poramnuvanje'!H98*'Sreden kurs'!$D$25</f>
        <v>9721.7445499999994</v>
      </c>
      <c r="I98" s="38">
        <f>'Cena na poramnuvanje'!I98*'Sreden kurs'!$D$25</f>
        <v>9310.95795</v>
      </c>
      <c r="J98" s="38">
        <f>'Cena na poramnuvanje'!J98*'Sreden kurs'!$D$25</f>
        <v>0</v>
      </c>
      <c r="K98" s="38">
        <f>'Cena na poramnuvanje'!K98*'Sreden kurs'!$D$25</f>
        <v>0</v>
      </c>
      <c r="L98" s="38">
        <f>'Cena na poramnuvanje'!L98*'Sreden kurs'!$D$25</f>
        <v>0</v>
      </c>
      <c r="M98" s="38">
        <f>'Cena na poramnuvanje'!M98*'Sreden kurs'!$D$25</f>
        <v>0</v>
      </c>
      <c r="N98" s="38">
        <f>'Cena na poramnuvanje'!N98*'Sreden kurs'!$D$25</f>
        <v>0</v>
      </c>
      <c r="O98" s="38">
        <f>'Cena na poramnuvanje'!O98*'Sreden kurs'!$D$25</f>
        <v>0</v>
      </c>
      <c r="P98" s="38">
        <f>'Cena na poramnuvanje'!P98*'Sreden kurs'!$D$25</f>
        <v>0</v>
      </c>
      <c r="Q98" s="38">
        <f>'Cena na poramnuvanje'!Q98*'Sreden kurs'!$D$25</f>
        <v>0</v>
      </c>
      <c r="R98" s="38">
        <f>'Cena na poramnuvanje'!R98*'Sreden kurs'!$D$25</f>
        <v>0</v>
      </c>
      <c r="S98" s="38">
        <f>'Cena na poramnuvanje'!S98*'Sreden kurs'!$D$25</f>
        <v>0</v>
      </c>
      <c r="T98" s="38">
        <f>'Cena na poramnuvanje'!T98*'Sreden kurs'!$D$25</f>
        <v>0</v>
      </c>
      <c r="U98" s="38">
        <f>'Cena na poramnuvanje'!U98*'Sreden kurs'!$D$25</f>
        <v>0</v>
      </c>
      <c r="V98" s="38">
        <f>'Cena na poramnuvanje'!V98*'Sreden kurs'!$D$25</f>
        <v>0</v>
      </c>
      <c r="W98" s="38">
        <f>'Cena na poramnuvanje'!W98*'Sreden kurs'!$D$25</f>
        <v>0</v>
      </c>
      <c r="X98" s="38">
        <f>'Cena na poramnuvanje'!X98*'Sreden kurs'!$D$25</f>
        <v>0</v>
      </c>
      <c r="Y98" s="38">
        <f>'Cena na poramnuvanje'!Y98*'Sreden kurs'!$D$25</f>
        <v>0</v>
      </c>
      <c r="Z98" s="38">
        <f>'Cena na poramnuvanje'!Z98*'Sreden kurs'!$D$25</f>
        <v>0</v>
      </c>
      <c r="AA98" s="39">
        <f>'Cena na poramnuvanje'!AA98*'Sreden kurs'!$D$25</f>
        <v>0</v>
      </c>
    </row>
    <row r="99" spans="2:27" ht="15.75" thickBot="1" x14ac:dyDescent="0.3">
      <c r="B99" s="18"/>
      <c r="C99" s="19" t="s">
        <v>29</v>
      </c>
      <c r="D99" s="40">
        <f>'Cena na poramnuvanje'!D99*'Sreden kurs'!$D$25</f>
        <v>0</v>
      </c>
      <c r="E99" s="40">
        <f>'Cena na poramnuvanje'!E99*'Sreden kurs'!$D$25</f>
        <v>0</v>
      </c>
      <c r="F99" s="40">
        <f>'Cena na poramnuvanje'!F99*'Sreden kurs'!$D$25</f>
        <v>0</v>
      </c>
      <c r="G99" s="40">
        <f>'Cena na poramnuvanje'!G99*'Sreden kurs'!$D$25</f>
        <v>30532.267499999998</v>
      </c>
      <c r="H99" s="40">
        <f>'Cena na poramnuvanje'!H99*'Sreden kurs'!$D$25</f>
        <v>29165.233649999998</v>
      </c>
      <c r="I99" s="40">
        <f>'Cena na poramnuvanje'!I99*'Sreden kurs'!$D$25</f>
        <v>27932.87385</v>
      </c>
      <c r="J99" s="40">
        <f>'Cena na poramnuvanje'!J99*'Sreden kurs'!$D$25</f>
        <v>0</v>
      </c>
      <c r="K99" s="40">
        <f>'Cena na poramnuvanje'!K99*'Sreden kurs'!$D$25</f>
        <v>0</v>
      </c>
      <c r="L99" s="40">
        <f>'Cena na poramnuvanje'!L99*'Sreden kurs'!$D$25</f>
        <v>0</v>
      </c>
      <c r="M99" s="40">
        <f>'Cena na poramnuvanje'!M99*'Sreden kurs'!$D$25</f>
        <v>0</v>
      </c>
      <c r="N99" s="40">
        <f>'Cena na poramnuvanje'!N99*'Sreden kurs'!$D$25</f>
        <v>0</v>
      </c>
      <c r="O99" s="40">
        <f>'Cena na poramnuvanje'!O99*'Sreden kurs'!$D$25</f>
        <v>0</v>
      </c>
      <c r="P99" s="40">
        <f>'Cena na poramnuvanje'!P99*'Sreden kurs'!$D$25</f>
        <v>0</v>
      </c>
      <c r="Q99" s="40">
        <f>'Cena na poramnuvanje'!Q99*'Sreden kurs'!$D$25</f>
        <v>0</v>
      </c>
      <c r="R99" s="40">
        <f>'Cena na poramnuvanje'!R99*'Sreden kurs'!$D$25</f>
        <v>0</v>
      </c>
      <c r="S99" s="40">
        <f>'Cena na poramnuvanje'!S99*'Sreden kurs'!$D$25</f>
        <v>0</v>
      </c>
      <c r="T99" s="40">
        <f>'Cena na poramnuvanje'!T99*'Sreden kurs'!$D$25</f>
        <v>0</v>
      </c>
      <c r="U99" s="40">
        <f>'Cena na poramnuvanje'!U99*'Sreden kurs'!$D$25</f>
        <v>0</v>
      </c>
      <c r="V99" s="40">
        <f>'Cena na poramnuvanje'!V99*'Sreden kurs'!$D$25</f>
        <v>0</v>
      </c>
      <c r="W99" s="40">
        <f>'Cena na poramnuvanje'!W99*'Sreden kurs'!$D$25</f>
        <v>0</v>
      </c>
      <c r="X99" s="40">
        <f>'Cena na poramnuvanje'!X99*'Sreden kurs'!$D$25</f>
        <v>0</v>
      </c>
      <c r="Y99" s="40">
        <f>'Cena na poramnuvanje'!Y99*'Sreden kurs'!$D$25</f>
        <v>0</v>
      </c>
      <c r="Z99" s="40">
        <f>'Cena na poramnuvanje'!Z99*'Sreden kurs'!$D$25</f>
        <v>0</v>
      </c>
      <c r="AA99" s="41">
        <f>'Cena na poramnuvanje'!AA99*'Sreden kurs'!$D$25</f>
        <v>0</v>
      </c>
    </row>
    <row r="100" spans="2:27" ht="15.75" thickTop="1" x14ac:dyDescent="0.25">
      <c r="B100" s="13" t="str">
        <f>'Cena na poramnuvanje'!B100:B103</f>
        <v>25.07.2022</v>
      </c>
      <c r="C100" s="14" t="s">
        <v>26</v>
      </c>
      <c r="D100" s="38">
        <f>'Cena na poramnuvanje'!D100*'Sreden kurs'!$D$26</f>
        <v>0</v>
      </c>
      <c r="E100" s="38">
        <f>'Cena na poramnuvanje'!E100*'Sreden kurs'!$D$26</f>
        <v>0</v>
      </c>
      <c r="F100" s="38">
        <f>'Cena na poramnuvanje'!F100*'Sreden kurs'!$D$26</f>
        <v>0</v>
      </c>
      <c r="G100" s="38">
        <f>'Cena na poramnuvanje'!G100*'Sreden kurs'!$D$26</f>
        <v>0</v>
      </c>
      <c r="H100" s="38">
        <f>'Cena na poramnuvanje'!H100*'Sreden kurs'!$D$26</f>
        <v>0</v>
      </c>
      <c r="I100" s="38">
        <f>'Cena na poramnuvanje'!I100*'Sreden kurs'!$D$26</f>
        <v>0</v>
      </c>
      <c r="J100" s="38">
        <f>'Cena na poramnuvanje'!J100*'Sreden kurs'!$D$26</f>
        <v>0</v>
      </c>
      <c r="K100" s="38">
        <f>'Cena na poramnuvanje'!K100*'Sreden kurs'!$D$26</f>
        <v>0</v>
      </c>
      <c r="L100" s="38">
        <f>'Cena na poramnuvanje'!L100*'Sreden kurs'!$D$26</f>
        <v>0</v>
      </c>
      <c r="M100" s="38">
        <f>'Cena na poramnuvanje'!M100*'Sreden kurs'!$D$26</f>
        <v>0</v>
      </c>
      <c r="N100" s="38">
        <f>'Cena na poramnuvanje'!N100*'Sreden kurs'!$D$26</f>
        <v>0</v>
      </c>
      <c r="O100" s="38">
        <f>'Cena na poramnuvanje'!O100*'Sreden kurs'!$D$26</f>
        <v>0</v>
      </c>
      <c r="P100" s="38">
        <f>'Cena na poramnuvanje'!P100*'Sreden kurs'!$D$26</f>
        <v>0</v>
      </c>
      <c r="Q100" s="38">
        <f>'Cena na poramnuvanje'!Q100*'Sreden kurs'!$D$26</f>
        <v>53600.2719</v>
      </c>
      <c r="R100" s="38">
        <f>'Cena na poramnuvanje'!R100*'Sreden kurs'!$D$26</f>
        <v>0</v>
      </c>
      <c r="S100" s="38">
        <f>'Cena na poramnuvanje'!S100*'Sreden kurs'!$D$26</f>
        <v>0</v>
      </c>
      <c r="T100" s="38">
        <f>'Cena na poramnuvanje'!T100*'Sreden kurs'!$D$26</f>
        <v>61495.000000000007</v>
      </c>
      <c r="U100" s="38">
        <f>'Cena na poramnuvanje'!U100*'Sreden kurs'!$D$26</f>
        <v>61494.999999999993</v>
      </c>
      <c r="V100" s="38">
        <f>'Cena na poramnuvanje'!V100*'Sreden kurs'!$D$26</f>
        <v>0</v>
      </c>
      <c r="W100" s="38">
        <f>'Cena na poramnuvanje'!W100*'Sreden kurs'!$D$26</f>
        <v>0</v>
      </c>
      <c r="X100" s="38">
        <f>'Cena na poramnuvanje'!X100*'Sreden kurs'!$D$26</f>
        <v>0</v>
      </c>
      <c r="Y100" s="38">
        <f>'Cena na poramnuvanje'!Y100*'Sreden kurs'!$D$26</f>
        <v>0</v>
      </c>
      <c r="Z100" s="38">
        <f>'Cena na poramnuvanje'!Z100*'Sreden kurs'!$D$26</f>
        <v>0</v>
      </c>
      <c r="AA100" s="39">
        <f>'Cena na poramnuvanje'!AA100*'Sreden kurs'!$D$26</f>
        <v>0</v>
      </c>
    </row>
    <row r="101" spans="2:27" x14ac:dyDescent="0.25">
      <c r="B101" s="17"/>
      <c r="C101" s="14" t="s">
        <v>27</v>
      </c>
      <c r="D101" s="38">
        <f>'Cena na poramnuvanje'!D101*'Sreden kurs'!$D$26</f>
        <v>8207.4587685374827</v>
      </c>
      <c r="E101" s="38">
        <f>'Cena na poramnuvanje'!E101*'Sreden kurs'!$D$26</f>
        <v>6815.8879733318254</v>
      </c>
      <c r="F101" s="38">
        <f>'Cena na poramnuvanje'!F101*'Sreden kurs'!$D$26</f>
        <v>8176.9901499999996</v>
      </c>
      <c r="G101" s="38">
        <f>'Cena na poramnuvanje'!G101*'Sreden kurs'!$D$26</f>
        <v>0</v>
      </c>
      <c r="H101" s="38">
        <f>'Cena na poramnuvanje'!H101*'Sreden kurs'!$D$26</f>
        <v>0</v>
      </c>
      <c r="I101" s="38">
        <f>'Cena na poramnuvanje'!I101*'Sreden kurs'!$D$26</f>
        <v>0</v>
      </c>
      <c r="J101" s="38">
        <f>'Cena na poramnuvanje'!J101*'Sreden kurs'!$D$26</f>
        <v>11532.772299999999</v>
      </c>
      <c r="K101" s="38">
        <f>'Cena na poramnuvanje'!K101*'Sreden kurs'!$D$26</f>
        <v>12610.779649999999</v>
      </c>
      <c r="L101" s="38">
        <f>'Cena na poramnuvanje'!L101*'Sreden kurs'!$D$26</f>
        <v>13256.477149999999</v>
      </c>
      <c r="M101" s="38">
        <f>'Cena na poramnuvanje'!M101*'Sreden kurs'!$D$26</f>
        <v>8286.2345006002597</v>
      </c>
      <c r="N101" s="38">
        <f>'Cena na poramnuvanje'!N101*'Sreden kurs'!$D$26</f>
        <v>8648.6567999999988</v>
      </c>
      <c r="O101" s="38">
        <f>'Cena na poramnuvanje'!O101*'Sreden kurs'!$D$26</f>
        <v>11011.988154255319</v>
      </c>
      <c r="P101" s="38">
        <f>'Cena na poramnuvanje'!P101*'Sreden kurs'!$D$26</f>
        <v>10551.312100000001</v>
      </c>
      <c r="Q101" s="38">
        <f>'Cena na poramnuvanje'!Q101*'Sreden kurs'!$D$26</f>
        <v>0</v>
      </c>
      <c r="R101" s="38">
        <f>'Cena na poramnuvanje'!R101*'Sreden kurs'!$D$26</f>
        <v>11048.386212671903</v>
      </c>
      <c r="S101" s="38">
        <f>'Cena na poramnuvanje'!S101*'Sreden kurs'!$D$26</f>
        <v>12201.222949999999</v>
      </c>
      <c r="T101" s="38">
        <f>'Cena na poramnuvanje'!T101*'Sreden kurs'!$D$26</f>
        <v>0</v>
      </c>
      <c r="U101" s="38">
        <f>'Cena na poramnuvanje'!U101*'Sreden kurs'!$D$26</f>
        <v>0</v>
      </c>
      <c r="V101" s="38">
        <f>'Cena na poramnuvanje'!V101*'Sreden kurs'!$D$26</f>
        <v>22005.370799999997</v>
      </c>
      <c r="W101" s="38">
        <f>'Cena na poramnuvanje'!W101*'Sreden kurs'!$D$26</f>
        <v>22617.861000000004</v>
      </c>
      <c r="X101" s="38">
        <f>'Cena na poramnuvanje'!X101*'Sreden kurs'!$D$26</f>
        <v>22505.9401</v>
      </c>
      <c r="Y101" s="38">
        <f>'Cena na poramnuvanje'!Y101*'Sreden kurs'!$D$26</f>
        <v>21264.971000000001</v>
      </c>
      <c r="Z101" s="38">
        <f>'Cena na poramnuvanje'!Z101*'Sreden kurs'!$D$26</f>
        <v>12230.740549999999</v>
      </c>
      <c r="AA101" s="39">
        <f>'Cena na poramnuvanje'!AA101*'Sreden kurs'!$D$26</f>
        <v>12607.941689485813</v>
      </c>
    </row>
    <row r="102" spans="2:27" x14ac:dyDescent="0.25">
      <c r="B102" s="17"/>
      <c r="C102" s="14" t="s">
        <v>28</v>
      </c>
      <c r="D102" s="38">
        <f>'Cena na poramnuvanje'!D102*'Sreden kurs'!$D$26</f>
        <v>0</v>
      </c>
      <c r="E102" s="38">
        <f>'Cena na poramnuvanje'!E102*'Sreden kurs'!$D$26</f>
        <v>0</v>
      </c>
      <c r="F102" s="38">
        <f>'Cena na poramnuvanje'!F102*'Sreden kurs'!$D$26</f>
        <v>0</v>
      </c>
      <c r="G102" s="38">
        <f>'Cena na poramnuvanje'!G102*'Sreden kurs'!$D$26</f>
        <v>8180.0649000000003</v>
      </c>
      <c r="H102" s="38">
        <f>'Cena na poramnuvanje'!H102*'Sreden kurs'!$D$26</f>
        <v>8047.2357000000002</v>
      </c>
      <c r="I102" s="38">
        <f>'Cena na poramnuvanje'!I102*'Sreden kurs'!$D$26</f>
        <v>8803.0092499999992</v>
      </c>
      <c r="J102" s="38">
        <f>'Cena na poramnuvanje'!J102*'Sreden kurs'!$D$26</f>
        <v>0</v>
      </c>
      <c r="K102" s="38">
        <f>'Cena na poramnuvanje'!K102*'Sreden kurs'!$D$26</f>
        <v>0</v>
      </c>
      <c r="L102" s="38">
        <f>'Cena na poramnuvanje'!L102*'Sreden kurs'!$D$26</f>
        <v>0</v>
      </c>
      <c r="M102" s="38">
        <f>'Cena na poramnuvanje'!M102*'Sreden kurs'!$D$26</f>
        <v>0</v>
      </c>
      <c r="N102" s="38">
        <f>'Cena na poramnuvanje'!N102*'Sreden kurs'!$D$26</f>
        <v>0</v>
      </c>
      <c r="O102" s="38">
        <f>'Cena na poramnuvanje'!O102*'Sreden kurs'!$D$26</f>
        <v>0</v>
      </c>
      <c r="P102" s="38">
        <f>'Cena na poramnuvanje'!P102*'Sreden kurs'!$D$26</f>
        <v>0</v>
      </c>
      <c r="Q102" s="38">
        <f>'Cena na poramnuvanje'!Q102*'Sreden kurs'!$D$26</f>
        <v>0</v>
      </c>
      <c r="R102" s="38">
        <f>'Cena na poramnuvanje'!R102*'Sreden kurs'!$D$26</f>
        <v>0</v>
      </c>
      <c r="S102" s="38">
        <f>'Cena na poramnuvanje'!S102*'Sreden kurs'!$D$26</f>
        <v>0</v>
      </c>
      <c r="T102" s="38">
        <f>'Cena na poramnuvanje'!T102*'Sreden kurs'!$D$26</f>
        <v>0</v>
      </c>
      <c r="U102" s="38">
        <f>'Cena na poramnuvanje'!U102*'Sreden kurs'!$D$26</f>
        <v>0</v>
      </c>
      <c r="V102" s="38">
        <f>'Cena na poramnuvanje'!V102*'Sreden kurs'!$D$26</f>
        <v>0</v>
      </c>
      <c r="W102" s="38">
        <f>'Cena na poramnuvanje'!W102*'Sreden kurs'!$D$26</f>
        <v>0</v>
      </c>
      <c r="X102" s="38">
        <f>'Cena na poramnuvanje'!X102*'Sreden kurs'!$D$26</f>
        <v>0</v>
      </c>
      <c r="Y102" s="38">
        <f>'Cena na poramnuvanje'!Y102*'Sreden kurs'!$D$26</f>
        <v>0</v>
      </c>
      <c r="Z102" s="38">
        <f>'Cena na poramnuvanje'!Z102*'Sreden kurs'!$D$26</f>
        <v>0</v>
      </c>
      <c r="AA102" s="39">
        <f>'Cena na poramnuvanje'!AA102*'Sreden kurs'!$D$26</f>
        <v>0</v>
      </c>
    </row>
    <row r="103" spans="2:27" ht="15.75" customHeight="1" thickBot="1" x14ac:dyDescent="0.3">
      <c r="B103" s="18"/>
      <c r="C103" s="19" t="s">
        <v>29</v>
      </c>
      <c r="D103" s="40">
        <f>'Cena na poramnuvanje'!D103*'Sreden kurs'!$D$26</f>
        <v>0</v>
      </c>
      <c r="E103" s="40">
        <f>'Cena na poramnuvanje'!E103*'Sreden kurs'!$D$26</f>
        <v>0</v>
      </c>
      <c r="F103" s="40">
        <f>'Cena na poramnuvanje'!F103*'Sreden kurs'!$D$26</f>
        <v>0</v>
      </c>
      <c r="G103" s="40">
        <f>'Cena na poramnuvanje'!G103*'Sreden kurs'!$D$26</f>
        <v>24539.579750000001</v>
      </c>
      <c r="H103" s="40">
        <f>'Cena na poramnuvanje'!H103*'Sreden kurs'!$D$26</f>
        <v>24141.092149999997</v>
      </c>
      <c r="I103" s="40">
        <f>'Cena na poramnuvanje'!I103*'Sreden kurs'!$D$26</f>
        <v>26408.412799999998</v>
      </c>
      <c r="J103" s="40">
        <f>'Cena na poramnuvanje'!J103*'Sreden kurs'!$D$26</f>
        <v>0</v>
      </c>
      <c r="K103" s="40">
        <f>'Cena na poramnuvanje'!K103*'Sreden kurs'!$D$26</f>
        <v>0</v>
      </c>
      <c r="L103" s="40">
        <f>'Cena na poramnuvanje'!L103*'Sreden kurs'!$D$26</f>
        <v>0</v>
      </c>
      <c r="M103" s="40">
        <f>'Cena na poramnuvanje'!M103*'Sreden kurs'!$D$26</f>
        <v>0</v>
      </c>
      <c r="N103" s="40">
        <f>'Cena na poramnuvanje'!N103*'Sreden kurs'!$D$26</f>
        <v>0</v>
      </c>
      <c r="O103" s="40">
        <f>'Cena na poramnuvanje'!O103*'Sreden kurs'!$D$26</f>
        <v>0</v>
      </c>
      <c r="P103" s="40">
        <f>'Cena na poramnuvanje'!P103*'Sreden kurs'!$D$26</f>
        <v>0</v>
      </c>
      <c r="Q103" s="40">
        <f>'Cena na poramnuvanje'!Q103*'Sreden kurs'!$D$26</f>
        <v>0</v>
      </c>
      <c r="R103" s="40">
        <f>'Cena na poramnuvanje'!R103*'Sreden kurs'!$D$26</f>
        <v>0</v>
      </c>
      <c r="S103" s="40">
        <f>'Cena na poramnuvanje'!S103*'Sreden kurs'!$D$26</f>
        <v>0</v>
      </c>
      <c r="T103" s="40">
        <f>'Cena na poramnuvanje'!T103*'Sreden kurs'!$D$26</f>
        <v>0</v>
      </c>
      <c r="U103" s="40">
        <f>'Cena na poramnuvanje'!U103*'Sreden kurs'!$D$26</f>
        <v>0</v>
      </c>
      <c r="V103" s="40">
        <f>'Cena na poramnuvanje'!V103*'Sreden kurs'!$D$26</f>
        <v>0</v>
      </c>
      <c r="W103" s="40">
        <f>'Cena na poramnuvanje'!W103*'Sreden kurs'!$D$26</f>
        <v>0</v>
      </c>
      <c r="X103" s="40">
        <f>'Cena na poramnuvanje'!X103*'Sreden kurs'!$D$26</f>
        <v>0</v>
      </c>
      <c r="Y103" s="40">
        <f>'Cena na poramnuvanje'!Y103*'Sreden kurs'!$D$26</f>
        <v>0</v>
      </c>
      <c r="Z103" s="40">
        <f>'Cena na poramnuvanje'!Z103*'Sreden kurs'!$D$26</f>
        <v>0</v>
      </c>
      <c r="AA103" s="41">
        <f>'Cena na poramnuvanje'!AA103*'Sreden kurs'!$D$26</f>
        <v>0</v>
      </c>
    </row>
    <row r="104" spans="2:27" ht="15.75" thickTop="1" x14ac:dyDescent="0.25">
      <c r="B104" s="13" t="str">
        <f>'Cena na poramnuvanje'!B104:B107</f>
        <v>26.07.2022</v>
      </c>
      <c r="C104" s="14" t="s">
        <v>26</v>
      </c>
      <c r="D104" s="38">
        <f>'Cena na poramnuvanje'!D104*'Sreden kurs'!$D$27</f>
        <v>0</v>
      </c>
      <c r="E104" s="38">
        <f>'Cena na poramnuvanje'!E104*'Sreden kurs'!$D$27</f>
        <v>0</v>
      </c>
      <c r="F104" s="38">
        <f>'Cena na poramnuvanje'!F104*'Sreden kurs'!$D$27</f>
        <v>0</v>
      </c>
      <c r="G104" s="38">
        <f>'Cena na poramnuvanje'!G104*'Sreden kurs'!$D$27</f>
        <v>0</v>
      </c>
      <c r="H104" s="38">
        <f>'Cena na poramnuvanje'!H104*'Sreden kurs'!$D$27</f>
        <v>0</v>
      </c>
      <c r="I104" s="38">
        <f>'Cena na poramnuvanje'!I104*'Sreden kurs'!$D$27</f>
        <v>32314.392599999999</v>
      </c>
      <c r="J104" s="38">
        <f>'Cena na poramnuvanje'!J104*'Sreden kurs'!$D$27</f>
        <v>0</v>
      </c>
      <c r="K104" s="38">
        <f>'Cena na poramnuvanje'!K104*'Sreden kurs'!$D$27</f>
        <v>0</v>
      </c>
      <c r="L104" s="38">
        <f>'Cena na poramnuvanje'!L104*'Sreden kurs'!$D$27</f>
        <v>0</v>
      </c>
      <c r="M104" s="38">
        <f>'Cena na poramnuvanje'!M104*'Sreden kurs'!$D$27</f>
        <v>0</v>
      </c>
      <c r="N104" s="38">
        <f>'Cena na poramnuvanje'!N104*'Sreden kurs'!$D$27</f>
        <v>0</v>
      </c>
      <c r="O104" s="38">
        <f>'Cena na poramnuvanje'!O104*'Sreden kurs'!$D$27</f>
        <v>0</v>
      </c>
      <c r="P104" s="38">
        <f>'Cena na poramnuvanje'!P104*'Sreden kurs'!$D$27</f>
        <v>0</v>
      </c>
      <c r="Q104" s="38">
        <f>'Cena na poramnuvanje'!Q104*'Sreden kurs'!$D$27</f>
        <v>0</v>
      </c>
      <c r="R104" s="38">
        <f>'Cena na poramnuvanje'!R104*'Sreden kurs'!$D$27</f>
        <v>0</v>
      </c>
      <c r="S104" s="38">
        <f>'Cena na poramnuvanje'!S104*'Sreden kurs'!$D$27</f>
        <v>0</v>
      </c>
      <c r="T104" s="38">
        <f>'Cena na poramnuvanje'!T104*'Sreden kurs'!$D$27</f>
        <v>0</v>
      </c>
      <c r="U104" s="38">
        <f>'Cena na poramnuvanje'!U104*'Sreden kurs'!$D$27</f>
        <v>61495.000000000007</v>
      </c>
      <c r="V104" s="38">
        <f>'Cena na poramnuvanje'!V104*'Sreden kurs'!$D$27</f>
        <v>56940.6803</v>
      </c>
      <c r="W104" s="38">
        <f>'Cena na poramnuvanje'!W104*'Sreden kurs'!$D$27</f>
        <v>0</v>
      </c>
      <c r="X104" s="38">
        <f>'Cena na poramnuvanje'!X104*'Sreden kurs'!$D$27</f>
        <v>0</v>
      </c>
      <c r="Y104" s="38">
        <f>'Cena na poramnuvanje'!Y104*'Sreden kurs'!$D$27</f>
        <v>0</v>
      </c>
      <c r="Z104" s="38">
        <f>'Cena na poramnuvanje'!Z104*'Sreden kurs'!$D$27</f>
        <v>0</v>
      </c>
      <c r="AA104" s="39">
        <f>'Cena na poramnuvanje'!AA104*'Sreden kurs'!$D$27</f>
        <v>0</v>
      </c>
    </row>
    <row r="105" spans="2:27" x14ac:dyDescent="0.25">
      <c r="B105" s="17"/>
      <c r="C105" s="14" t="s">
        <v>27</v>
      </c>
      <c r="D105" s="38">
        <f>'Cena na poramnuvanje'!D105*'Sreden kurs'!$D$27</f>
        <v>8824.6540164929193</v>
      </c>
      <c r="E105" s="38">
        <f>'Cena na poramnuvanje'!E105*'Sreden kurs'!$D$27</f>
        <v>7657.0616673267323</v>
      </c>
      <c r="F105" s="38">
        <f>'Cena na poramnuvanje'!F105*'Sreden kurs'!$D$27</f>
        <v>10056.27735</v>
      </c>
      <c r="G105" s="38">
        <f>'Cena na poramnuvanje'!G105*'Sreden kurs'!$D$27</f>
        <v>9207.6463499999991</v>
      </c>
      <c r="H105" s="38">
        <f>'Cena na poramnuvanje'!H105*'Sreden kurs'!$D$27</f>
        <v>9667.6289500000003</v>
      </c>
      <c r="I105" s="38">
        <f>'Cena na poramnuvanje'!I105*'Sreden kurs'!$D$27</f>
        <v>0</v>
      </c>
      <c r="J105" s="38">
        <f>'Cena na poramnuvanje'!J105*'Sreden kurs'!$D$27</f>
        <v>12651.366349999998</v>
      </c>
      <c r="K105" s="38">
        <f>'Cena na poramnuvanje'!K105*'Sreden kurs'!$D$27</f>
        <v>14432.876499999997</v>
      </c>
      <c r="L105" s="38">
        <f>'Cena na poramnuvanje'!L105*'Sreden kurs'!$D$27</f>
        <v>8371.6585665195162</v>
      </c>
      <c r="M105" s="38">
        <f>'Cena na poramnuvanje'!M105*'Sreden kurs'!$D$27</f>
        <v>12042.490532433221</v>
      </c>
      <c r="N105" s="38">
        <f>'Cena na poramnuvanje'!N105*'Sreden kurs'!$D$27</f>
        <v>12127.788571973548</v>
      </c>
      <c r="O105" s="38">
        <f>'Cena na poramnuvanje'!O105*'Sreden kurs'!$D$27</f>
        <v>11928.0314125</v>
      </c>
      <c r="P105" s="38">
        <f>'Cena na poramnuvanje'!P105*'Sreden kurs'!$D$27</f>
        <v>13727.75383271307</v>
      </c>
      <c r="Q105" s="38">
        <f>'Cena na poramnuvanje'!Q105*'Sreden kurs'!$D$27</f>
        <v>12447.322502855406</v>
      </c>
      <c r="R105" s="38">
        <f>'Cena na poramnuvanje'!R105*'Sreden kurs'!$D$27</f>
        <v>12277.215970621059</v>
      </c>
      <c r="S105" s="38">
        <f>'Cena na poramnuvanje'!S105*'Sreden kurs'!$D$27</f>
        <v>13305.673150000001</v>
      </c>
      <c r="T105" s="38">
        <f>'Cena na poramnuvanje'!T105*'Sreden kurs'!$D$27</f>
        <v>15656.43453473282</v>
      </c>
      <c r="U105" s="38">
        <f>'Cena na poramnuvanje'!U105*'Sreden kurs'!$D$27</f>
        <v>0</v>
      </c>
      <c r="V105" s="38">
        <f>'Cena na poramnuvanje'!V105*'Sreden kurs'!$D$27</f>
        <v>0</v>
      </c>
      <c r="W105" s="38">
        <f>'Cena na poramnuvanje'!W105*'Sreden kurs'!$D$27</f>
        <v>16574.132399999999</v>
      </c>
      <c r="X105" s="38">
        <f>'Cena na poramnuvanje'!X105*'Sreden kurs'!$D$27</f>
        <v>17046.414000000001</v>
      </c>
      <c r="Y105" s="38">
        <f>'Cena na poramnuvanje'!Y105*'Sreden kurs'!$D$27</f>
        <v>9009.029653162057</v>
      </c>
      <c r="Z105" s="38">
        <f>'Cena na poramnuvanje'!Z105*'Sreden kurs'!$D$27</f>
        <v>9072.9722999999994</v>
      </c>
      <c r="AA105" s="39">
        <f>'Cena na poramnuvanje'!AA105*'Sreden kurs'!$D$27</f>
        <v>7744.6803</v>
      </c>
    </row>
    <row r="106" spans="2:27" x14ac:dyDescent="0.25">
      <c r="B106" s="17"/>
      <c r="C106" s="14" t="s">
        <v>28</v>
      </c>
      <c r="D106" s="38">
        <f>'Cena na poramnuvanje'!D106*'Sreden kurs'!$D$27</f>
        <v>0</v>
      </c>
      <c r="E106" s="38">
        <f>'Cena na poramnuvanje'!E106*'Sreden kurs'!$D$27</f>
        <v>0</v>
      </c>
      <c r="F106" s="38">
        <f>'Cena na poramnuvanje'!F106*'Sreden kurs'!$D$27</f>
        <v>0</v>
      </c>
      <c r="G106" s="38">
        <f>'Cena na poramnuvanje'!G106*'Sreden kurs'!$D$27</f>
        <v>0</v>
      </c>
      <c r="H106" s="38">
        <f>'Cena na poramnuvanje'!H106*'Sreden kurs'!$D$27</f>
        <v>0</v>
      </c>
      <c r="I106" s="38">
        <f>'Cena na poramnuvanje'!I106*'Sreden kurs'!$D$27</f>
        <v>0</v>
      </c>
      <c r="J106" s="38">
        <f>'Cena na poramnuvanje'!J106*'Sreden kurs'!$D$27</f>
        <v>0</v>
      </c>
      <c r="K106" s="38">
        <f>'Cena na poramnuvanje'!K106*'Sreden kurs'!$D$27</f>
        <v>0</v>
      </c>
      <c r="L106" s="38">
        <f>'Cena na poramnuvanje'!L106*'Sreden kurs'!$D$27</f>
        <v>0</v>
      </c>
      <c r="M106" s="38">
        <f>'Cena na poramnuvanje'!M106*'Sreden kurs'!$D$27</f>
        <v>0</v>
      </c>
      <c r="N106" s="38">
        <f>'Cena na poramnuvanje'!N106*'Sreden kurs'!$D$27</f>
        <v>0</v>
      </c>
      <c r="O106" s="38">
        <f>'Cena na poramnuvanje'!O106*'Sreden kurs'!$D$27</f>
        <v>0</v>
      </c>
      <c r="P106" s="38">
        <f>'Cena na poramnuvanje'!P106*'Sreden kurs'!$D$27</f>
        <v>0</v>
      </c>
      <c r="Q106" s="38">
        <f>'Cena na poramnuvanje'!Q106*'Sreden kurs'!$D$27</f>
        <v>0</v>
      </c>
      <c r="R106" s="38">
        <f>'Cena na poramnuvanje'!R106*'Sreden kurs'!$D$27</f>
        <v>0</v>
      </c>
      <c r="S106" s="38">
        <f>'Cena na poramnuvanje'!S106*'Sreden kurs'!$D$27</f>
        <v>0</v>
      </c>
      <c r="T106" s="38">
        <f>'Cena na poramnuvanje'!T106*'Sreden kurs'!$D$27</f>
        <v>0</v>
      </c>
      <c r="U106" s="38">
        <f>'Cena na poramnuvanje'!U106*'Sreden kurs'!$D$27</f>
        <v>0</v>
      </c>
      <c r="V106" s="38">
        <f>'Cena na poramnuvanje'!V106*'Sreden kurs'!$D$27</f>
        <v>0</v>
      </c>
      <c r="W106" s="38">
        <f>'Cena na poramnuvanje'!W106*'Sreden kurs'!$D$27</f>
        <v>0</v>
      </c>
      <c r="X106" s="38">
        <f>'Cena na poramnuvanje'!X106*'Sreden kurs'!$D$27</f>
        <v>0</v>
      </c>
      <c r="Y106" s="38">
        <f>'Cena na poramnuvanje'!Y106*'Sreden kurs'!$D$27</f>
        <v>0</v>
      </c>
      <c r="Z106" s="38">
        <f>'Cena na poramnuvanje'!Z106*'Sreden kurs'!$D$27</f>
        <v>0</v>
      </c>
      <c r="AA106" s="39">
        <f>'Cena na poramnuvanje'!AA106*'Sreden kurs'!$D$27</f>
        <v>0</v>
      </c>
    </row>
    <row r="107" spans="2:27" ht="20.25" customHeight="1" thickBot="1" x14ac:dyDescent="0.3">
      <c r="B107" s="18"/>
      <c r="C107" s="19" t="s">
        <v>29</v>
      </c>
      <c r="D107" s="40">
        <f>'Cena na poramnuvanje'!D107*'Sreden kurs'!$D$27</f>
        <v>0</v>
      </c>
      <c r="E107" s="40">
        <f>'Cena na poramnuvanje'!E107*'Sreden kurs'!$D$27</f>
        <v>0</v>
      </c>
      <c r="F107" s="40">
        <f>'Cena na poramnuvanje'!F107*'Sreden kurs'!$D$27</f>
        <v>0</v>
      </c>
      <c r="G107" s="40">
        <f>'Cena na poramnuvanje'!G107*'Sreden kurs'!$D$27</f>
        <v>0</v>
      </c>
      <c r="H107" s="40">
        <f>'Cena na poramnuvanje'!H107*'Sreden kurs'!$D$27</f>
        <v>0</v>
      </c>
      <c r="I107" s="40">
        <f>'Cena na poramnuvanje'!I107*'Sreden kurs'!$D$27</f>
        <v>0</v>
      </c>
      <c r="J107" s="40">
        <f>'Cena na poramnuvanje'!J107*'Sreden kurs'!$D$27</f>
        <v>0</v>
      </c>
      <c r="K107" s="40">
        <f>'Cena na poramnuvanje'!K107*'Sreden kurs'!$D$27</f>
        <v>0</v>
      </c>
      <c r="L107" s="40">
        <f>'Cena na poramnuvanje'!L107*'Sreden kurs'!$D$27</f>
        <v>0</v>
      </c>
      <c r="M107" s="40">
        <f>'Cena na poramnuvanje'!M107*'Sreden kurs'!$D$27</f>
        <v>0</v>
      </c>
      <c r="N107" s="40">
        <f>'Cena na poramnuvanje'!N107*'Sreden kurs'!$D$27</f>
        <v>0</v>
      </c>
      <c r="O107" s="40">
        <f>'Cena na poramnuvanje'!O107*'Sreden kurs'!$D$27</f>
        <v>0</v>
      </c>
      <c r="P107" s="40">
        <f>'Cena na poramnuvanje'!P107*'Sreden kurs'!$D$27</f>
        <v>0</v>
      </c>
      <c r="Q107" s="40">
        <f>'Cena na poramnuvanje'!Q107*'Sreden kurs'!$D$27</f>
        <v>0</v>
      </c>
      <c r="R107" s="40">
        <f>'Cena na poramnuvanje'!R107*'Sreden kurs'!$D$27</f>
        <v>0</v>
      </c>
      <c r="S107" s="40">
        <f>'Cena na poramnuvanje'!S107*'Sreden kurs'!$D$27</f>
        <v>0</v>
      </c>
      <c r="T107" s="40">
        <f>'Cena na poramnuvanje'!T107*'Sreden kurs'!$D$27</f>
        <v>0</v>
      </c>
      <c r="U107" s="40">
        <f>'Cena na poramnuvanje'!U107*'Sreden kurs'!$D$27</f>
        <v>0</v>
      </c>
      <c r="V107" s="40">
        <f>'Cena na poramnuvanje'!V107*'Sreden kurs'!$D$27</f>
        <v>0</v>
      </c>
      <c r="W107" s="40">
        <f>'Cena na poramnuvanje'!W107*'Sreden kurs'!$D$27</f>
        <v>0</v>
      </c>
      <c r="X107" s="40">
        <f>'Cena na poramnuvanje'!X107*'Sreden kurs'!$D$27</f>
        <v>0</v>
      </c>
      <c r="Y107" s="40">
        <f>'Cena na poramnuvanje'!Y107*'Sreden kurs'!$D$27</f>
        <v>0</v>
      </c>
      <c r="Z107" s="40">
        <f>'Cena na poramnuvanje'!Z107*'Sreden kurs'!$D$27</f>
        <v>0</v>
      </c>
      <c r="AA107" s="41">
        <f>'Cena na poramnuvanje'!AA107*'Sreden kurs'!$D$27</f>
        <v>0</v>
      </c>
    </row>
    <row r="108" spans="2:27" ht="15.75" thickTop="1" x14ac:dyDescent="0.25">
      <c r="B108" s="13" t="str">
        <f>'Cena na poramnuvanje'!B108:B111</f>
        <v>27.07.2022</v>
      </c>
      <c r="C108" s="14" t="s">
        <v>26</v>
      </c>
      <c r="D108" s="38">
        <f>'Cena na poramnuvanje'!D108*'Sreden kurs'!$D$28</f>
        <v>37936.757067999999</v>
      </c>
      <c r="E108" s="38">
        <f>'Cena na poramnuvanje'!E108*'Sreden kurs'!$D$28</f>
        <v>0</v>
      </c>
      <c r="F108" s="38">
        <f>'Cena na poramnuvanje'!F108*'Sreden kurs'!$D$28</f>
        <v>32889.878832000009</v>
      </c>
      <c r="G108" s="38">
        <f>'Cena na poramnuvanje'!G108*'Sreden kurs'!$D$28</f>
        <v>32763.814491999998</v>
      </c>
      <c r="H108" s="38">
        <f>'Cena na poramnuvanje'!H108*'Sreden kurs'!$D$28</f>
        <v>32591.014104000002</v>
      </c>
      <c r="I108" s="38">
        <f>'Cena na poramnuvanje'!I108*'Sreden kurs'!$D$28</f>
        <v>35227.296179999998</v>
      </c>
      <c r="J108" s="38">
        <f>'Cena na poramnuvanje'!J108*'Sreden kurs'!$D$28</f>
        <v>0</v>
      </c>
      <c r="K108" s="38">
        <f>'Cena na poramnuvanje'!K108*'Sreden kurs'!$D$28</f>
        <v>0</v>
      </c>
      <c r="L108" s="38">
        <f>'Cena na poramnuvanje'!L108*'Sreden kurs'!$D$28</f>
        <v>0</v>
      </c>
      <c r="M108" s="38">
        <f>'Cena na poramnuvanje'!M108*'Sreden kurs'!$D$28</f>
        <v>0</v>
      </c>
      <c r="N108" s="38">
        <f>'Cena na poramnuvanje'!N108*'Sreden kurs'!$D$28</f>
        <v>0</v>
      </c>
      <c r="O108" s="38">
        <f>'Cena na poramnuvanje'!O108*'Sreden kurs'!$D$28</f>
        <v>0</v>
      </c>
      <c r="P108" s="38">
        <f>'Cena na poramnuvanje'!P108*'Sreden kurs'!$D$28</f>
        <v>0</v>
      </c>
      <c r="Q108" s="38">
        <f>'Cena na poramnuvanje'!Q108*'Sreden kurs'!$D$28</f>
        <v>50504.449343999993</v>
      </c>
      <c r="R108" s="38">
        <f>'Cena na poramnuvanje'!R108*'Sreden kurs'!$D$28</f>
        <v>50265.849519999989</v>
      </c>
      <c r="S108" s="38">
        <f>'Cena na poramnuvanje'!S108*'Sreden kurs'!$D$28</f>
        <v>43249.907787999997</v>
      </c>
      <c r="T108" s="38">
        <f>'Cena na poramnuvanje'!T108*'Sreden kurs'!$D$28</f>
        <v>47700.286463999997</v>
      </c>
      <c r="U108" s="38">
        <f>'Cena na poramnuvanje'!U108*'Sreden kurs'!$D$28</f>
        <v>50323.039684000003</v>
      </c>
      <c r="V108" s="38">
        <f>'Cena na poramnuvanje'!V108*'Sreden kurs'!$D$28</f>
        <v>48873.277340274668</v>
      </c>
      <c r="W108" s="38">
        <f>'Cena na poramnuvanje'!W108*'Sreden kurs'!$D$28</f>
        <v>0</v>
      </c>
      <c r="X108" s="38">
        <f>'Cena na poramnuvanje'!X108*'Sreden kurs'!$D$28</f>
        <v>0</v>
      </c>
      <c r="Y108" s="38">
        <f>'Cena na poramnuvanje'!Y108*'Sreden kurs'!$D$28</f>
        <v>0</v>
      </c>
      <c r="Z108" s="38">
        <f>'Cena na poramnuvanje'!Z108*'Sreden kurs'!$D$28</f>
        <v>0</v>
      </c>
      <c r="AA108" s="39">
        <f>'Cena na poramnuvanje'!AA108*'Sreden kurs'!$D$28</f>
        <v>0</v>
      </c>
    </row>
    <row r="109" spans="2:27" x14ac:dyDescent="0.25">
      <c r="B109" s="17"/>
      <c r="C109" s="14" t="s">
        <v>27</v>
      </c>
      <c r="D109" s="38">
        <f>'Cena na poramnuvanje'!D109*'Sreden kurs'!$D$28</f>
        <v>0</v>
      </c>
      <c r="E109" s="38">
        <f>'Cena na poramnuvanje'!E109*'Sreden kurs'!$D$28</f>
        <v>11106.575828000001</v>
      </c>
      <c r="F109" s="38">
        <f>'Cena na poramnuvanje'!F109*'Sreden kurs'!$D$28</f>
        <v>0</v>
      </c>
      <c r="G109" s="38">
        <f>'Cena na poramnuvanje'!G109*'Sreden kurs'!$D$28</f>
        <v>0</v>
      </c>
      <c r="H109" s="38">
        <f>'Cena na poramnuvanje'!H109*'Sreden kurs'!$D$28</f>
        <v>0</v>
      </c>
      <c r="I109" s="38">
        <f>'Cena na poramnuvanje'!I109*'Sreden kurs'!$D$28</f>
        <v>0</v>
      </c>
      <c r="J109" s="38">
        <f>'Cena na poramnuvanje'!J109*'Sreden kurs'!$D$28</f>
        <v>13739.550938192211</v>
      </c>
      <c r="K109" s="38">
        <f>'Cena na poramnuvanje'!K109*'Sreden kurs'!$D$28</f>
        <v>12358.273395913415</v>
      </c>
      <c r="L109" s="38">
        <f>'Cena na poramnuvanje'!L109*'Sreden kurs'!$D$28</f>
        <v>19003.123096000003</v>
      </c>
      <c r="M109" s="38">
        <f>'Cena na poramnuvanje'!M109*'Sreden kurs'!$D$28</f>
        <v>9193.1582932444453</v>
      </c>
      <c r="N109" s="38">
        <f>'Cena na poramnuvanje'!N109*'Sreden kurs'!$D$28</f>
        <v>11157.917153244443</v>
      </c>
      <c r="O109" s="38">
        <f>'Cena na poramnuvanje'!O109*'Sreden kurs'!$D$28</f>
        <v>10643.219342755556</v>
      </c>
      <c r="P109" s="38">
        <f>'Cena na poramnuvanje'!P109*'Sreden kurs'!$D$28</f>
        <v>11233.870064000001</v>
      </c>
      <c r="Q109" s="38">
        <f>'Cena na poramnuvanje'!Q109*'Sreden kurs'!$D$28</f>
        <v>0</v>
      </c>
      <c r="R109" s="38">
        <f>'Cena na poramnuvanje'!R109*'Sreden kurs'!$D$28</f>
        <v>0</v>
      </c>
      <c r="S109" s="38">
        <f>'Cena na poramnuvanje'!S109*'Sreden kurs'!$D$28</f>
        <v>0</v>
      </c>
      <c r="T109" s="38">
        <f>'Cena na poramnuvanje'!T109*'Sreden kurs'!$D$28</f>
        <v>0</v>
      </c>
      <c r="U109" s="38">
        <f>'Cena na poramnuvanje'!U109*'Sreden kurs'!$D$28</f>
        <v>0</v>
      </c>
      <c r="V109" s="38">
        <f>'Cena na poramnuvanje'!V109*'Sreden kurs'!$D$28</f>
        <v>0</v>
      </c>
      <c r="W109" s="38">
        <f>'Cena na poramnuvanje'!W109*'Sreden kurs'!$D$28</f>
        <v>18426.301871999996</v>
      </c>
      <c r="X109" s="38">
        <f>'Cena na poramnuvanje'!X109*'Sreden kurs'!$D$28</f>
        <v>19098.440036</v>
      </c>
      <c r="Y109" s="38">
        <f>'Cena na poramnuvanje'!Y109*'Sreden kurs'!$D$28</f>
        <v>18201.845851999999</v>
      </c>
      <c r="Z109" s="38">
        <f>'Cena na poramnuvanje'!Z109*'Sreden kurs'!$D$28</f>
        <v>16794.229880000003</v>
      </c>
      <c r="AA109" s="39">
        <f>'Cena na poramnuvanje'!AA109*'Sreden kurs'!$D$28</f>
        <v>15146.169240000001</v>
      </c>
    </row>
    <row r="110" spans="2:27" x14ac:dyDescent="0.25">
      <c r="B110" s="17"/>
      <c r="C110" s="14" t="s">
        <v>28</v>
      </c>
      <c r="D110" s="38">
        <f>'Cena na poramnuvanje'!D110*'Sreden kurs'!$D$28</f>
        <v>0</v>
      </c>
      <c r="E110" s="38">
        <f>'Cena na poramnuvanje'!E110*'Sreden kurs'!$D$28</f>
        <v>0</v>
      </c>
      <c r="F110" s="38">
        <f>'Cena na poramnuvanje'!F110*'Sreden kurs'!$D$28</f>
        <v>0</v>
      </c>
      <c r="G110" s="38">
        <f>'Cena na poramnuvanje'!G110*'Sreden kurs'!$D$28</f>
        <v>0</v>
      </c>
      <c r="H110" s="38">
        <f>'Cena na poramnuvanje'!H110*'Sreden kurs'!$D$28</f>
        <v>0</v>
      </c>
      <c r="I110" s="38">
        <f>'Cena na poramnuvanje'!I110*'Sreden kurs'!$D$28</f>
        <v>0</v>
      </c>
      <c r="J110" s="38">
        <f>'Cena na poramnuvanje'!J110*'Sreden kurs'!$D$28</f>
        <v>0</v>
      </c>
      <c r="K110" s="38">
        <f>'Cena na poramnuvanje'!K110*'Sreden kurs'!$D$28</f>
        <v>0</v>
      </c>
      <c r="L110" s="38">
        <f>'Cena na poramnuvanje'!L110*'Sreden kurs'!$D$28</f>
        <v>0</v>
      </c>
      <c r="M110" s="38">
        <f>'Cena na poramnuvanje'!M110*'Sreden kurs'!$D$28</f>
        <v>0</v>
      </c>
      <c r="N110" s="38">
        <f>'Cena na poramnuvanje'!N110*'Sreden kurs'!$D$28</f>
        <v>0</v>
      </c>
      <c r="O110" s="38">
        <f>'Cena na poramnuvanje'!O110*'Sreden kurs'!$D$28</f>
        <v>0</v>
      </c>
      <c r="P110" s="38">
        <f>'Cena na poramnuvanje'!P110*'Sreden kurs'!$D$28</f>
        <v>0</v>
      </c>
      <c r="Q110" s="38">
        <f>'Cena na poramnuvanje'!Q110*'Sreden kurs'!$D$28</f>
        <v>0</v>
      </c>
      <c r="R110" s="38">
        <f>'Cena na poramnuvanje'!R110*'Sreden kurs'!$D$28</f>
        <v>0</v>
      </c>
      <c r="S110" s="38">
        <f>'Cena na poramnuvanje'!S110*'Sreden kurs'!$D$28</f>
        <v>0</v>
      </c>
      <c r="T110" s="38">
        <f>'Cena na poramnuvanje'!T110*'Sreden kurs'!$D$28</f>
        <v>0</v>
      </c>
      <c r="U110" s="38">
        <f>'Cena na poramnuvanje'!U110*'Sreden kurs'!$D$28</f>
        <v>0</v>
      </c>
      <c r="V110" s="38">
        <f>'Cena na poramnuvanje'!V110*'Sreden kurs'!$D$28</f>
        <v>0</v>
      </c>
      <c r="W110" s="38">
        <f>'Cena na poramnuvanje'!W110*'Sreden kurs'!$D$28</f>
        <v>0</v>
      </c>
      <c r="X110" s="38">
        <f>'Cena na poramnuvanje'!X110*'Sreden kurs'!$D$28</f>
        <v>0</v>
      </c>
      <c r="Y110" s="38">
        <f>'Cena na poramnuvanje'!Y110*'Sreden kurs'!$D$28</f>
        <v>0</v>
      </c>
      <c r="Z110" s="38">
        <f>'Cena na poramnuvanje'!Z110*'Sreden kurs'!$D$28</f>
        <v>0</v>
      </c>
      <c r="AA110" s="39">
        <f>'Cena na poramnuvanje'!AA110*'Sreden kurs'!$D$28</f>
        <v>0</v>
      </c>
    </row>
    <row r="111" spans="2:27" ht="15.75" thickBot="1" x14ac:dyDescent="0.3">
      <c r="B111" s="18"/>
      <c r="C111" s="19" t="s">
        <v>29</v>
      </c>
      <c r="D111" s="40">
        <f>'Cena na poramnuvanje'!D111*'Sreden kurs'!$D$28</f>
        <v>0</v>
      </c>
      <c r="E111" s="40">
        <f>'Cena na poramnuvanje'!E111*'Sreden kurs'!$D$28</f>
        <v>0</v>
      </c>
      <c r="F111" s="40">
        <f>'Cena na poramnuvanje'!F111*'Sreden kurs'!$D$28</f>
        <v>0</v>
      </c>
      <c r="G111" s="40">
        <f>'Cena na poramnuvanje'!G111*'Sreden kurs'!$D$28</f>
        <v>0</v>
      </c>
      <c r="H111" s="40">
        <f>'Cena na poramnuvanje'!H111*'Sreden kurs'!$D$28</f>
        <v>0</v>
      </c>
      <c r="I111" s="40">
        <f>'Cena na poramnuvanje'!I111*'Sreden kurs'!$D$28</f>
        <v>0</v>
      </c>
      <c r="J111" s="40">
        <f>'Cena na poramnuvanje'!J111*'Sreden kurs'!$D$28</f>
        <v>0</v>
      </c>
      <c r="K111" s="40">
        <f>'Cena na poramnuvanje'!K111*'Sreden kurs'!$D$28</f>
        <v>0</v>
      </c>
      <c r="L111" s="40">
        <f>'Cena na poramnuvanje'!L111*'Sreden kurs'!$D$28</f>
        <v>0</v>
      </c>
      <c r="M111" s="40">
        <f>'Cena na poramnuvanje'!M111*'Sreden kurs'!$D$28</f>
        <v>0</v>
      </c>
      <c r="N111" s="40">
        <f>'Cena na poramnuvanje'!N111*'Sreden kurs'!$D$28</f>
        <v>0</v>
      </c>
      <c r="O111" s="40">
        <f>'Cena na poramnuvanje'!O111*'Sreden kurs'!$D$28</f>
        <v>0</v>
      </c>
      <c r="P111" s="40">
        <f>'Cena na poramnuvanje'!P111*'Sreden kurs'!$D$28</f>
        <v>0</v>
      </c>
      <c r="Q111" s="40">
        <f>'Cena na poramnuvanje'!Q111*'Sreden kurs'!$D$28</f>
        <v>0</v>
      </c>
      <c r="R111" s="40">
        <f>'Cena na poramnuvanje'!R111*'Sreden kurs'!$D$28</f>
        <v>0</v>
      </c>
      <c r="S111" s="40">
        <f>'Cena na poramnuvanje'!S111*'Sreden kurs'!$D$28</f>
        <v>0</v>
      </c>
      <c r="T111" s="40">
        <f>'Cena na poramnuvanje'!T111*'Sreden kurs'!$D$28</f>
        <v>0</v>
      </c>
      <c r="U111" s="40">
        <f>'Cena na poramnuvanje'!U111*'Sreden kurs'!$D$28</f>
        <v>0</v>
      </c>
      <c r="V111" s="40">
        <f>'Cena na poramnuvanje'!V111*'Sreden kurs'!$D$28</f>
        <v>0</v>
      </c>
      <c r="W111" s="40">
        <f>'Cena na poramnuvanje'!W111*'Sreden kurs'!$D$28</f>
        <v>0</v>
      </c>
      <c r="X111" s="40">
        <f>'Cena na poramnuvanje'!X111*'Sreden kurs'!$D$28</f>
        <v>0</v>
      </c>
      <c r="Y111" s="40">
        <f>'Cena na poramnuvanje'!Y111*'Sreden kurs'!$D$28</f>
        <v>0</v>
      </c>
      <c r="Z111" s="40">
        <f>'Cena na poramnuvanje'!Z111*'Sreden kurs'!$D$28</f>
        <v>0</v>
      </c>
      <c r="AA111" s="41">
        <f>'Cena na poramnuvanje'!AA111*'Sreden kurs'!$D$28</f>
        <v>0</v>
      </c>
    </row>
    <row r="112" spans="2:27" ht="15.75" thickTop="1" x14ac:dyDescent="0.25">
      <c r="B112" s="13" t="str">
        <f>'Cena na poramnuvanje'!B112:B115</f>
        <v>28.07.2022</v>
      </c>
      <c r="C112" s="14" t="s">
        <v>26</v>
      </c>
      <c r="D112" s="38">
        <f>'Cena na poramnuvanje'!D112*'Sreden kurs'!$D$29</f>
        <v>0</v>
      </c>
      <c r="E112" s="38">
        <f>'Cena na poramnuvanje'!E112*'Sreden kurs'!$D$29</f>
        <v>0</v>
      </c>
      <c r="F112" s="38">
        <f>'Cena na poramnuvanje'!F112*'Sreden kurs'!$D$29</f>
        <v>0</v>
      </c>
      <c r="G112" s="38">
        <f>'Cena na poramnuvanje'!G112*'Sreden kurs'!$D$29</f>
        <v>0</v>
      </c>
      <c r="H112" s="38">
        <f>'Cena na poramnuvanje'!H112*'Sreden kurs'!$D$29</f>
        <v>0</v>
      </c>
      <c r="I112" s="38">
        <f>'Cena na poramnuvanje'!I112*'Sreden kurs'!$D$29</f>
        <v>0</v>
      </c>
      <c r="J112" s="38">
        <f>'Cena na poramnuvanje'!J112*'Sreden kurs'!$D$29</f>
        <v>45615.14615</v>
      </c>
      <c r="K112" s="38">
        <f>'Cena na poramnuvanje'!K112*'Sreden kurs'!$D$29</f>
        <v>0</v>
      </c>
      <c r="L112" s="38">
        <f>'Cena na poramnuvanje'!L112*'Sreden kurs'!$D$29</f>
        <v>0</v>
      </c>
      <c r="M112" s="38">
        <f>'Cena na poramnuvanje'!M112*'Sreden kurs'!$D$29</f>
        <v>47068.887949999997</v>
      </c>
      <c r="N112" s="38">
        <f>'Cena na poramnuvanje'!N112*'Sreden kurs'!$D$29</f>
        <v>43364.394483700991</v>
      </c>
      <c r="O112" s="38">
        <f>'Cena na poramnuvanje'!O112*'Sreden kurs'!$D$29</f>
        <v>41629.774757601794</v>
      </c>
      <c r="P112" s="38">
        <f>'Cena na poramnuvanje'!P112*'Sreden kurs'!$D$29</f>
        <v>41886.660519775869</v>
      </c>
      <c r="Q112" s="38">
        <f>'Cena na poramnuvanje'!Q112*'Sreden kurs'!$D$29</f>
        <v>44668.448549551562</v>
      </c>
      <c r="R112" s="38">
        <f>'Cena na poramnuvanje'!R112*'Sreden kurs'!$D$29</f>
        <v>44177.343995348623</v>
      </c>
      <c r="S112" s="38">
        <f>'Cena na poramnuvanje'!S112*'Sreden kurs'!$D$29</f>
        <v>39933.133522069314</v>
      </c>
      <c r="T112" s="38">
        <f>'Cena na poramnuvanje'!T112*'Sreden kurs'!$D$29</f>
        <v>43551.136355681825</v>
      </c>
      <c r="U112" s="38">
        <f>'Cena na poramnuvanje'!U112*'Sreden kurs'!$D$29</f>
        <v>49650.366604307754</v>
      </c>
      <c r="V112" s="38">
        <f>'Cena na poramnuvanje'!V112*'Sreden kurs'!$D$29</f>
        <v>50394.006001594367</v>
      </c>
      <c r="W112" s="38">
        <f>'Cena na poramnuvanje'!W112*'Sreden kurs'!$D$29</f>
        <v>56789.402600000009</v>
      </c>
      <c r="X112" s="38">
        <f>'Cena na poramnuvanje'!X112*'Sreden kurs'!$D$29</f>
        <v>56368.7768</v>
      </c>
      <c r="Y112" s="38">
        <f>'Cena na poramnuvanje'!Y112*'Sreden kurs'!$D$29</f>
        <v>0</v>
      </c>
      <c r="Z112" s="38">
        <f>'Cena na poramnuvanje'!Z112*'Sreden kurs'!$D$29</f>
        <v>0</v>
      </c>
      <c r="AA112" s="39">
        <f>'Cena na poramnuvanje'!AA112*'Sreden kurs'!$D$29</f>
        <v>0</v>
      </c>
    </row>
    <row r="113" spans="2:27" x14ac:dyDescent="0.25">
      <c r="B113" s="17"/>
      <c r="C113" s="14" t="s">
        <v>27</v>
      </c>
      <c r="D113" s="38">
        <f>'Cena na poramnuvanje'!D113*'Sreden kurs'!$D$29</f>
        <v>9405.6876216617202</v>
      </c>
      <c r="E113" s="38">
        <f>'Cena na poramnuvanje'!E113*'Sreden kurs'!$D$29</f>
        <v>9465.6099093264238</v>
      </c>
      <c r="F113" s="38">
        <f>'Cena na poramnuvanje'!F113*'Sreden kurs'!$D$29</f>
        <v>12298.385050000001</v>
      </c>
      <c r="G113" s="38">
        <f>'Cena na poramnuvanje'!G113*'Sreden kurs'!$D$29</f>
        <v>0</v>
      </c>
      <c r="H113" s="38">
        <f>'Cena na poramnuvanje'!H113*'Sreden kurs'!$D$29</f>
        <v>0</v>
      </c>
      <c r="I113" s="38">
        <f>'Cena na poramnuvanje'!I113*'Sreden kurs'!$D$29</f>
        <v>0</v>
      </c>
      <c r="J113" s="38">
        <f>'Cena na poramnuvanje'!J113*'Sreden kurs'!$D$29</f>
        <v>0</v>
      </c>
      <c r="K113" s="38">
        <f>'Cena na poramnuvanje'!K113*'Sreden kurs'!$D$29</f>
        <v>17376.64215</v>
      </c>
      <c r="L113" s="38">
        <f>'Cena na poramnuvanje'!L113*'Sreden kurs'!$D$29</f>
        <v>16724.180199999999</v>
      </c>
      <c r="M113" s="38">
        <f>'Cena na poramnuvanje'!M113*'Sreden kurs'!$D$29</f>
        <v>0</v>
      </c>
      <c r="N113" s="38">
        <f>'Cena na poramnuvanje'!N113*'Sreden kurs'!$D$29</f>
        <v>0</v>
      </c>
      <c r="O113" s="38">
        <f>'Cena na poramnuvanje'!O113*'Sreden kurs'!$D$29</f>
        <v>0</v>
      </c>
      <c r="P113" s="38">
        <f>'Cena na poramnuvanje'!P113*'Sreden kurs'!$D$29</f>
        <v>0</v>
      </c>
      <c r="Q113" s="38">
        <f>'Cena na poramnuvanje'!Q113*'Sreden kurs'!$D$29</f>
        <v>0</v>
      </c>
      <c r="R113" s="38">
        <f>'Cena na poramnuvanje'!R113*'Sreden kurs'!$D$29</f>
        <v>0</v>
      </c>
      <c r="S113" s="38">
        <f>'Cena na poramnuvanje'!S113*'Sreden kurs'!$D$29</f>
        <v>0</v>
      </c>
      <c r="T113" s="38">
        <f>'Cena na poramnuvanje'!T113*'Sreden kurs'!$D$29</f>
        <v>0</v>
      </c>
      <c r="U113" s="38">
        <f>'Cena na poramnuvanje'!U113*'Sreden kurs'!$D$29</f>
        <v>0</v>
      </c>
      <c r="V113" s="38">
        <f>'Cena na poramnuvanje'!V113*'Sreden kurs'!$D$29</f>
        <v>0</v>
      </c>
      <c r="W113" s="38">
        <f>'Cena na poramnuvanje'!W113*'Sreden kurs'!$D$29</f>
        <v>0</v>
      </c>
      <c r="X113" s="38">
        <f>'Cena na poramnuvanje'!X113*'Sreden kurs'!$D$29</f>
        <v>0</v>
      </c>
      <c r="Y113" s="38">
        <f>'Cena na poramnuvanje'!Y113*'Sreden kurs'!$D$29</f>
        <v>17816.946350000002</v>
      </c>
      <c r="Z113" s="38">
        <f>'Cena na poramnuvanje'!Z113*'Sreden kurs'!$D$29</f>
        <v>17437.522200000003</v>
      </c>
      <c r="AA113" s="39">
        <f>'Cena na poramnuvanje'!AA113*'Sreden kurs'!$D$29</f>
        <v>17792.963299999999</v>
      </c>
    </row>
    <row r="114" spans="2:27" x14ac:dyDescent="0.25">
      <c r="B114" s="17"/>
      <c r="C114" s="14" t="s">
        <v>28</v>
      </c>
      <c r="D114" s="38">
        <f>'Cena na poramnuvanje'!D114*'Sreden kurs'!$D$29</f>
        <v>0</v>
      </c>
      <c r="E114" s="38">
        <f>'Cena na poramnuvanje'!E114*'Sreden kurs'!$D$29</f>
        <v>0</v>
      </c>
      <c r="F114" s="38">
        <f>'Cena na poramnuvanje'!F114*'Sreden kurs'!$D$29</f>
        <v>0</v>
      </c>
      <c r="G114" s="38">
        <f>'Cena na poramnuvanje'!G114*'Sreden kurs'!$D$29</f>
        <v>12288.54585</v>
      </c>
      <c r="H114" s="38">
        <f>'Cena na poramnuvanje'!H114*'Sreden kurs'!$D$29</f>
        <v>12298.385050000001</v>
      </c>
      <c r="I114" s="38">
        <f>'Cena na poramnuvanje'!I114*'Sreden kurs'!$D$29</f>
        <v>12300.2299</v>
      </c>
      <c r="J114" s="38">
        <f>'Cena na poramnuvanje'!J114*'Sreden kurs'!$D$29</f>
        <v>0</v>
      </c>
      <c r="K114" s="38">
        <f>'Cena na poramnuvanje'!K114*'Sreden kurs'!$D$29</f>
        <v>0</v>
      </c>
      <c r="L114" s="38">
        <f>'Cena na poramnuvanje'!L114*'Sreden kurs'!$D$29</f>
        <v>0</v>
      </c>
      <c r="M114" s="38">
        <f>'Cena na poramnuvanje'!M114*'Sreden kurs'!$D$29</f>
        <v>0</v>
      </c>
      <c r="N114" s="38">
        <f>'Cena na poramnuvanje'!N114*'Sreden kurs'!$D$29</f>
        <v>0</v>
      </c>
      <c r="O114" s="38">
        <f>'Cena na poramnuvanje'!O114*'Sreden kurs'!$D$29</f>
        <v>0</v>
      </c>
      <c r="P114" s="38">
        <f>'Cena na poramnuvanje'!P114*'Sreden kurs'!$D$29</f>
        <v>0</v>
      </c>
      <c r="Q114" s="38">
        <f>'Cena na poramnuvanje'!Q114*'Sreden kurs'!$D$29</f>
        <v>0</v>
      </c>
      <c r="R114" s="38">
        <f>'Cena na poramnuvanje'!R114*'Sreden kurs'!$D$29</f>
        <v>0</v>
      </c>
      <c r="S114" s="38">
        <f>'Cena na poramnuvanje'!S114*'Sreden kurs'!$D$29</f>
        <v>0</v>
      </c>
      <c r="T114" s="38">
        <f>'Cena na poramnuvanje'!T114*'Sreden kurs'!$D$29</f>
        <v>0</v>
      </c>
      <c r="U114" s="38">
        <f>'Cena na poramnuvanje'!U114*'Sreden kurs'!$D$29</f>
        <v>0</v>
      </c>
      <c r="V114" s="38">
        <f>'Cena na poramnuvanje'!V114*'Sreden kurs'!$D$29</f>
        <v>0</v>
      </c>
      <c r="W114" s="38">
        <f>'Cena na poramnuvanje'!W114*'Sreden kurs'!$D$29</f>
        <v>0</v>
      </c>
      <c r="X114" s="38">
        <f>'Cena na poramnuvanje'!X114*'Sreden kurs'!$D$29</f>
        <v>0</v>
      </c>
      <c r="Y114" s="38">
        <f>'Cena na poramnuvanje'!Y114*'Sreden kurs'!$D$29</f>
        <v>0</v>
      </c>
      <c r="Z114" s="38">
        <f>'Cena na poramnuvanje'!Z114*'Sreden kurs'!$D$29</f>
        <v>0</v>
      </c>
      <c r="AA114" s="39">
        <f>'Cena na poramnuvanje'!AA114*'Sreden kurs'!$D$29</f>
        <v>0</v>
      </c>
    </row>
    <row r="115" spans="2:27" ht="15.75" thickBot="1" x14ac:dyDescent="0.3">
      <c r="B115" s="18"/>
      <c r="C115" s="19" t="s">
        <v>29</v>
      </c>
      <c r="D115" s="40">
        <f>'Cena na poramnuvanje'!D115*'Sreden kurs'!$D$29</f>
        <v>0</v>
      </c>
      <c r="E115" s="40">
        <f>'Cena na poramnuvanje'!E115*'Sreden kurs'!$D$29</f>
        <v>0</v>
      </c>
      <c r="F115" s="40">
        <f>'Cena na poramnuvanje'!F115*'Sreden kurs'!$D$29</f>
        <v>0</v>
      </c>
      <c r="G115" s="40">
        <f>'Cena na poramnuvanje'!G115*'Sreden kurs'!$D$29</f>
        <v>36865.637549999999</v>
      </c>
      <c r="H115" s="40">
        <f>'Cena na poramnuvanje'!H115*'Sreden kurs'!$D$29</f>
        <v>36894.540200000003</v>
      </c>
      <c r="I115" s="40">
        <f>'Cena na poramnuvanje'!I115*'Sreden kurs'!$D$29</f>
        <v>36900.689699999995</v>
      </c>
      <c r="J115" s="40">
        <f>'Cena na poramnuvanje'!J115*'Sreden kurs'!$D$29</f>
        <v>0</v>
      </c>
      <c r="K115" s="40">
        <f>'Cena na poramnuvanje'!K115*'Sreden kurs'!$D$29</f>
        <v>0</v>
      </c>
      <c r="L115" s="40">
        <f>'Cena na poramnuvanje'!L115*'Sreden kurs'!$D$29</f>
        <v>0</v>
      </c>
      <c r="M115" s="40">
        <f>'Cena na poramnuvanje'!M115*'Sreden kurs'!$D$29</f>
        <v>0</v>
      </c>
      <c r="N115" s="40">
        <f>'Cena na poramnuvanje'!N115*'Sreden kurs'!$D$29</f>
        <v>0</v>
      </c>
      <c r="O115" s="40">
        <f>'Cena na poramnuvanje'!O115*'Sreden kurs'!$D$29</f>
        <v>0</v>
      </c>
      <c r="P115" s="40">
        <f>'Cena na poramnuvanje'!P115*'Sreden kurs'!$D$29</f>
        <v>0</v>
      </c>
      <c r="Q115" s="40">
        <f>'Cena na poramnuvanje'!Q115*'Sreden kurs'!$D$29</f>
        <v>0</v>
      </c>
      <c r="R115" s="40">
        <f>'Cena na poramnuvanje'!R115*'Sreden kurs'!$D$29</f>
        <v>0</v>
      </c>
      <c r="S115" s="40">
        <f>'Cena na poramnuvanje'!S115*'Sreden kurs'!$D$29</f>
        <v>0</v>
      </c>
      <c r="T115" s="40">
        <f>'Cena na poramnuvanje'!T115*'Sreden kurs'!$D$29</f>
        <v>0</v>
      </c>
      <c r="U115" s="40">
        <f>'Cena na poramnuvanje'!U115*'Sreden kurs'!$D$29</f>
        <v>0</v>
      </c>
      <c r="V115" s="40">
        <f>'Cena na poramnuvanje'!V115*'Sreden kurs'!$D$29</f>
        <v>0</v>
      </c>
      <c r="W115" s="40">
        <f>'Cena na poramnuvanje'!W115*'Sreden kurs'!$D$29</f>
        <v>0</v>
      </c>
      <c r="X115" s="40">
        <f>'Cena na poramnuvanje'!X115*'Sreden kurs'!$D$29</f>
        <v>0</v>
      </c>
      <c r="Y115" s="40">
        <f>'Cena na poramnuvanje'!Y115*'Sreden kurs'!$D$29</f>
        <v>0</v>
      </c>
      <c r="Z115" s="40">
        <f>'Cena na poramnuvanje'!Z115*'Sreden kurs'!$D$29</f>
        <v>0</v>
      </c>
      <c r="AA115" s="41">
        <f>'Cena na poramnuvanje'!AA115*'Sreden kurs'!$D$29</f>
        <v>0</v>
      </c>
    </row>
    <row r="116" spans="2:27" ht="15.75" thickTop="1" x14ac:dyDescent="0.25">
      <c r="B116" s="13" t="str">
        <f>'Cena na poramnuvanje'!B116:B119</f>
        <v>29.07.2022</v>
      </c>
      <c r="C116" s="14" t="s">
        <v>26</v>
      </c>
      <c r="D116" s="38">
        <f>'Cena na poramnuvanje'!D116*'Sreden kurs'!$D$30</f>
        <v>0</v>
      </c>
      <c r="E116" s="38">
        <f>'Cena na poramnuvanje'!E116*'Sreden kurs'!$D$30</f>
        <v>0</v>
      </c>
      <c r="F116" s="38">
        <f>'Cena na poramnuvanje'!F116*'Sreden kurs'!$D$30</f>
        <v>0</v>
      </c>
      <c r="G116" s="38">
        <f>'Cena na poramnuvanje'!G116*'Sreden kurs'!$D$30</f>
        <v>0</v>
      </c>
      <c r="H116" s="38">
        <f>'Cena na poramnuvanje'!H116*'Sreden kurs'!$D$30</f>
        <v>0</v>
      </c>
      <c r="I116" s="38">
        <f>'Cena na poramnuvanje'!I116*'Sreden kurs'!$D$30</f>
        <v>0</v>
      </c>
      <c r="J116" s="38">
        <f>'Cena na poramnuvanje'!J116*'Sreden kurs'!$D$30</f>
        <v>0</v>
      </c>
      <c r="K116" s="38">
        <f>'Cena na poramnuvanje'!K116*'Sreden kurs'!$D$30</f>
        <v>0</v>
      </c>
      <c r="L116" s="38">
        <f>'Cena na poramnuvanje'!L116*'Sreden kurs'!$D$30</f>
        <v>47959.950499999992</v>
      </c>
      <c r="M116" s="38">
        <f>'Cena na poramnuvanje'!M116*'Sreden kurs'!$D$30</f>
        <v>0</v>
      </c>
      <c r="N116" s="38">
        <f>'Cena na poramnuvanje'!N116*'Sreden kurs'!$D$30</f>
        <v>0</v>
      </c>
      <c r="O116" s="38">
        <f>'Cena na poramnuvanje'!O116*'Sreden kurs'!$D$30</f>
        <v>0</v>
      </c>
      <c r="P116" s="38">
        <f>'Cena na poramnuvanje'!P116*'Sreden kurs'!$D$30</f>
        <v>0</v>
      </c>
      <c r="Q116" s="38">
        <f>'Cena na poramnuvanje'!Q116*'Sreden kurs'!$D$30</f>
        <v>0</v>
      </c>
      <c r="R116" s="38">
        <f>'Cena na poramnuvanje'!R116*'Sreden kurs'!$D$30</f>
        <v>0</v>
      </c>
      <c r="S116" s="38">
        <f>'Cena na poramnuvanje'!S116*'Sreden kurs'!$D$30</f>
        <v>0</v>
      </c>
      <c r="T116" s="38">
        <f>'Cena na poramnuvanje'!T116*'Sreden kurs'!$D$30</f>
        <v>0</v>
      </c>
      <c r="U116" s="38">
        <f>'Cena na poramnuvanje'!U116*'Sreden kurs'!$D$30</f>
        <v>0</v>
      </c>
      <c r="V116" s="38">
        <f>'Cena na poramnuvanje'!V116*'Sreden kurs'!$D$30</f>
        <v>0</v>
      </c>
      <c r="W116" s="38">
        <f>'Cena na poramnuvanje'!W116*'Sreden kurs'!$D$30</f>
        <v>0</v>
      </c>
      <c r="X116" s="38">
        <f>'Cena na poramnuvanje'!X116*'Sreden kurs'!$D$30</f>
        <v>0</v>
      </c>
      <c r="Y116" s="38">
        <f>'Cena na poramnuvanje'!Y116*'Sreden kurs'!$D$30</f>
        <v>0</v>
      </c>
      <c r="Z116" s="38">
        <f>'Cena na poramnuvanje'!Z116*'Sreden kurs'!$D$30</f>
        <v>0</v>
      </c>
      <c r="AA116" s="39">
        <f>'Cena na poramnuvanje'!AA116*'Sreden kurs'!$D$30</f>
        <v>0</v>
      </c>
    </row>
    <row r="117" spans="2:27" x14ac:dyDescent="0.25">
      <c r="B117" s="17"/>
      <c r="C117" s="14" t="s">
        <v>27</v>
      </c>
      <c r="D117" s="38">
        <f>'Cena na poramnuvanje'!D117*'Sreden kurs'!$D$30</f>
        <v>8442.4310955421588</v>
      </c>
      <c r="E117" s="38">
        <f>'Cena na poramnuvanje'!E117*'Sreden kurs'!$D$30</f>
        <v>7352.2040983976294</v>
      </c>
      <c r="F117" s="38">
        <f>'Cena na poramnuvanje'!F117*'Sreden kurs'!$D$30</f>
        <v>11596.112149999999</v>
      </c>
      <c r="G117" s="38">
        <f>'Cena na poramnuvanje'!G117*'Sreden kurs'!$D$30</f>
        <v>0</v>
      </c>
      <c r="H117" s="38">
        <f>'Cena na poramnuvanje'!H117*'Sreden kurs'!$D$30</f>
        <v>0</v>
      </c>
      <c r="I117" s="38">
        <f>'Cena na poramnuvanje'!I117*'Sreden kurs'!$D$30</f>
        <v>0</v>
      </c>
      <c r="J117" s="38">
        <f>'Cena na poramnuvanje'!J117*'Sreden kurs'!$D$30</f>
        <v>14241.0121</v>
      </c>
      <c r="K117" s="38">
        <f>'Cena na poramnuvanje'!K117*'Sreden kurs'!$D$30</f>
        <v>15828.198049999999</v>
      </c>
      <c r="L117" s="38">
        <f>'Cena na poramnuvanje'!L117*'Sreden kurs'!$D$30</f>
        <v>0</v>
      </c>
      <c r="M117" s="38">
        <f>'Cena na poramnuvanje'!M117*'Sreden kurs'!$D$30</f>
        <v>15991.159800000005</v>
      </c>
      <c r="N117" s="38">
        <f>'Cena na poramnuvanje'!N117*'Sreden kurs'!$D$30</f>
        <v>12443.139589278029</v>
      </c>
      <c r="O117" s="38">
        <f>'Cena na poramnuvanje'!O117*'Sreden kurs'!$D$30</f>
        <v>10320.359653306499</v>
      </c>
      <c r="P117" s="38">
        <f>'Cena na poramnuvanje'!P117*'Sreden kurs'!$D$30</f>
        <v>9595.0648499999988</v>
      </c>
      <c r="Q117" s="38">
        <f>'Cena na poramnuvanje'!Q117*'Sreden kurs'!$D$30</f>
        <v>17045.799049999998</v>
      </c>
      <c r="R117" s="38">
        <f>'Cena na poramnuvanje'!R117*'Sreden kurs'!$D$30</f>
        <v>11238.574246637609</v>
      </c>
      <c r="S117" s="38">
        <f>'Cena na poramnuvanje'!S117*'Sreden kurs'!$D$30</f>
        <v>11794.475469790819</v>
      </c>
      <c r="T117" s="38">
        <f>'Cena na poramnuvanje'!T117*'Sreden kurs'!$D$30</f>
        <v>12073.20197308117</v>
      </c>
      <c r="U117" s="38">
        <f>'Cena na poramnuvanje'!U117*'Sreden kurs'!$D$30</f>
        <v>11251.23997910202</v>
      </c>
      <c r="V117" s="38">
        <f>'Cena na poramnuvanje'!V117*'Sreden kurs'!$D$30</f>
        <v>10516.027086968244</v>
      </c>
      <c r="W117" s="38">
        <f>'Cena na poramnuvanje'!W117*'Sreden kurs'!$D$30</f>
        <v>17335.440499999997</v>
      </c>
      <c r="X117" s="38">
        <f>'Cena na poramnuvanje'!X117*'Sreden kurs'!$D$30</f>
        <v>11741.617867567567</v>
      </c>
      <c r="Y117" s="38">
        <f>'Cena na poramnuvanje'!Y117*'Sreden kurs'!$D$30</f>
        <v>12795.622568049579</v>
      </c>
      <c r="Z117" s="38">
        <f>'Cena na poramnuvanje'!Z117*'Sreden kurs'!$D$30</f>
        <v>10342.657701515151</v>
      </c>
      <c r="AA117" s="39">
        <f>'Cena na poramnuvanje'!AA117*'Sreden kurs'!$D$30</f>
        <v>9189.1978500000005</v>
      </c>
    </row>
    <row r="118" spans="2:27" x14ac:dyDescent="0.25">
      <c r="B118" s="17"/>
      <c r="C118" s="14" t="s">
        <v>28</v>
      </c>
      <c r="D118" s="38">
        <f>'Cena na poramnuvanje'!D118*'Sreden kurs'!$D$30</f>
        <v>0</v>
      </c>
      <c r="E118" s="38">
        <f>'Cena na poramnuvanje'!E118*'Sreden kurs'!$D$30</f>
        <v>0</v>
      </c>
      <c r="F118" s="38">
        <f>'Cena na poramnuvanje'!F118*'Sreden kurs'!$D$30</f>
        <v>0</v>
      </c>
      <c r="G118" s="38">
        <f>'Cena na poramnuvanje'!G118*'Sreden kurs'!$D$30</f>
        <v>11946.018699999999</v>
      </c>
      <c r="H118" s="38">
        <f>'Cena na poramnuvanje'!H118*'Sreden kurs'!$D$30</f>
        <v>11525.392899999999</v>
      </c>
      <c r="I118" s="38">
        <f>'Cena na poramnuvanje'!I118*'Sreden kurs'!$D$30</f>
        <v>12442.28335</v>
      </c>
      <c r="J118" s="38">
        <f>'Cena na poramnuvanje'!J118*'Sreden kurs'!$D$30</f>
        <v>0</v>
      </c>
      <c r="K118" s="38">
        <f>'Cena na poramnuvanje'!K118*'Sreden kurs'!$D$30</f>
        <v>0</v>
      </c>
      <c r="L118" s="38">
        <f>'Cena na poramnuvanje'!L118*'Sreden kurs'!$D$30</f>
        <v>0</v>
      </c>
      <c r="M118" s="38">
        <f>'Cena na poramnuvanje'!M118*'Sreden kurs'!$D$30</f>
        <v>0</v>
      </c>
      <c r="N118" s="38">
        <f>'Cena na poramnuvanje'!N118*'Sreden kurs'!$D$30</f>
        <v>0</v>
      </c>
      <c r="O118" s="38">
        <f>'Cena na poramnuvanje'!O118*'Sreden kurs'!$D$30</f>
        <v>0</v>
      </c>
      <c r="P118" s="38">
        <f>'Cena na poramnuvanje'!P118*'Sreden kurs'!$D$30</f>
        <v>0</v>
      </c>
      <c r="Q118" s="38">
        <f>'Cena na poramnuvanje'!Q118*'Sreden kurs'!$D$30</f>
        <v>0</v>
      </c>
      <c r="R118" s="38">
        <f>'Cena na poramnuvanje'!R118*'Sreden kurs'!$D$30</f>
        <v>0</v>
      </c>
      <c r="S118" s="38">
        <f>'Cena na poramnuvanje'!S118*'Sreden kurs'!$D$30</f>
        <v>0</v>
      </c>
      <c r="T118" s="38">
        <f>'Cena na poramnuvanje'!T118*'Sreden kurs'!$D$30</f>
        <v>0</v>
      </c>
      <c r="U118" s="38">
        <f>'Cena na poramnuvanje'!U118*'Sreden kurs'!$D$30</f>
        <v>0</v>
      </c>
      <c r="V118" s="38">
        <f>'Cena na poramnuvanje'!V118*'Sreden kurs'!$D$30</f>
        <v>0</v>
      </c>
      <c r="W118" s="38">
        <f>'Cena na poramnuvanje'!W118*'Sreden kurs'!$D$30</f>
        <v>0</v>
      </c>
      <c r="X118" s="38">
        <f>'Cena na poramnuvanje'!X118*'Sreden kurs'!$D$30</f>
        <v>0</v>
      </c>
      <c r="Y118" s="38">
        <f>'Cena na poramnuvanje'!Y118*'Sreden kurs'!$D$30</f>
        <v>0</v>
      </c>
      <c r="Z118" s="38">
        <f>'Cena na poramnuvanje'!Z118*'Sreden kurs'!$D$30</f>
        <v>0</v>
      </c>
      <c r="AA118" s="39">
        <f>'Cena na poramnuvanje'!AA118*'Sreden kurs'!$D$30</f>
        <v>0</v>
      </c>
    </row>
    <row r="119" spans="2:27" ht="15.75" thickBot="1" x14ac:dyDescent="0.3">
      <c r="B119" s="18"/>
      <c r="C119" s="19" t="s">
        <v>29</v>
      </c>
      <c r="D119" s="40">
        <f>'Cena na poramnuvanje'!D119*'Sreden kurs'!$D$30</f>
        <v>0</v>
      </c>
      <c r="E119" s="40">
        <f>'Cena na poramnuvanje'!E119*'Sreden kurs'!$D$30</f>
        <v>0</v>
      </c>
      <c r="F119" s="40">
        <f>'Cena na poramnuvanje'!F119*'Sreden kurs'!$D$30</f>
        <v>0</v>
      </c>
      <c r="G119" s="40">
        <f>'Cena na poramnuvanje'!G119*'Sreden kurs'!$D$30</f>
        <v>35837.441149999999</v>
      </c>
      <c r="H119" s="40">
        <f>'Cena na poramnuvanje'!H119*'Sreden kurs'!$D$30</f>
        <v>34575.563750000001</v>
      </c>
      <c r="I119" s="40">
        <f>'Cena na poramnuvanje'!I119*'Sreden kurs'!$D$30</f>
        <v>37326.235099999998</v>
      </c>
      <c r="J119" s="40">
        <f>'Cena na poramnuvanje'!J119*'Sreden kurs'!$D$30</f>
        <v>0</v>
      </c>
      <c r="K119" s="40">
        <f>'Cena na poramnuvanje'!K119*'Sreden kurs'!$D$30</f>
        <v>0</v>
      </c>
      <c r="L119" s="40">
        <f>'Cena na poramnuvanje'!L119*'Sreden kurs'!$D$30</f>
        <v>0</v>
      </c>
      <c r="M119" s="40">
        <f>'Cena na poramnuvanje'!M119*'Sreden kurs'!$D$30</f>
        <v>0</v>
      </c>
      <c r="N119" s="40">
        <f>'Cena na poramnuvanje'!N119*'Sreden kurs'!$D$30</f>
        <v>0</v>
      </c>
      <c r="O119" s="40">
        <f>'Cena na poramnuvanje'!O119*'Sreden kurs'!$D$30</f>
        <v>0</v>
      </c>
      <c r="P119" s="40">
        <f>'Cena na poramnuvanje'!P119*'Sreden kurs'!$D$30</f>
        <v>0</v>
      </c>
      <c r="Q119" s="40">
        <f>'Cena na poramnuvanje'!Q119*'Sreden kurs'!$D$30</f>
        <v>0</v>
      </c>
      <c r="R119" s="40">
        <f>'Cena na poramnuvanje'!R119*'Sreden kurs'!$D$30</f>
        <v>0</v>
      </c>
      <c r="S119" s="40">
        <f>'Cena na poramnuvanje'!S119*'Sreden kurs'!$D$30</f>
        <v>0</v>
      </c>
      <c r="T119" s="40">
        <f>'Cena na poramnuvanje'!T119*'Sreden kurs'!$D$30</f>
        <v>0</v>
      </c>
      <c r="U119" s="40">
        <f>'Cena na poramnuvanje'!U119*'Sreden kurs'!$D$30</f>
        <v>0</v>
      </c>
      <c r="V119" s="40">
        <f>'Cena na poramnuvanje'!V119*'Sreden kurs'!$D$30</f>
        <v>0</v>
      </c>
      <c r="W119" s="40">
        <f>'Cena na poramnuvanje'!W119*'Sreden kurs'!$D$30</f>
        <v>0</v>
      </c>
      <c r="X119" s="40">
        <f>'Cena na poramnuvanje'!X119*'Sreden kurs'!$D$30</f>
        <v>0</v>
      </c>
      <c r="Y119" s="40">
        <f>'Cena na poramnuvanje'!Y119*'Sreden kurs'!$D$30</f>
        <v>0</v>
      </c>
      <c r="Z119" s="40">
        <f>'Cena na poramnuvanje'!Z119*'Sreden kurs'!$D$30</f>
        <v>0</v>
      </c>
      <c r="AA119" s="41">
        <f>'Cena na poramnuvanje'!AA119*'Sreden kurs'!$D$30</f>
        <v>0</v>
      </c>
    </row>
    <row r="120" spans="2:27" ht="15.75" thickTop="1" x14ac:dyDescent="0.25">
      <c r="B120" s="13" t="str">
        <f>'Cena na poramnuvanje'!B120:B123</f>
        <v>30.07.2022</v>
      </c>
      <c r="C120" s="14" t="s">
        <v>26</v>
      </c>
      <c r="D120" s="38">
        <f>'Cena na poramnuvanje'!D120*'Sreden kurs'!$D$31</f>
        <v>0</v>
      </c>
      <c r="E120" s="38">
        <f>'Cena na poramnuvanje'!E120*'Sreden kurs'!$D$31</f>
        <v>0</v>
      </c>
      <c r="F120" s="38">
        <f>'Cena na poramnuvanje'!F120*'Sreden kurs'!$D$31</f>
        <v>0</v>
      </c>
      <c r="G120" s="38">
        <f>'Cena na poramnuvanje'!G120*'Sreden kurs'!$D$31</f>
        <v>0</v>
      </c>
      <c r="H120" s="38">
        <f>'Cena na poramnuvanje'!H120*'Sreden kurs'!$D$31</f>
        <v>0</v>
      </c>
      <c r="I120" s="38">
        <f>'Cena na poramnuvanje'!I120*'Sreden kurs'!$D$31</f>
        <v>0</v>
      </c>
      <c r="J120" s="38">
        <f>'Cena na poramnuvanje'!J120*'Sreden kurs'!$D$31</f>
        <v>0</v>
      </c>
      <c r="K120" s="38">
        <f>'Cena na poramnuvanje'!K120*'Sreden kurs'!$D$31</f>
        <v>0</v>
      </c>
      <c r="L120" s="38">
        <f>'Cena na poramnuvanje'!L120*'Sreden kurs'!$D$31</f>
        <v>0</v>
      </c>
      <c r="M120" s="38">
        <f>'Cena na poramnuvanje'!M120*'Sreden kurs'!$D$31</f>
        <v>0</v>
      </c>
      <c r="N120" s="38">
        <f>'Cena na poramnuvanje'!N120*'Sreden kurs'!$D$31</f>
        <v>0</v>
      </c>
      <c r="O120" s="38">
        <f>'Cena na poramnuvanje'!O120*'Sreden kurs'!$D$31</f>
        <v>0</v>
      </c>
      <c r="P120" s="38">
        <f>'Cena na poramnuvanje'!P120*'Sreden kurs'!$D$31</f>
        <v>0</v>
      </c>
      <c r="Q120" s="38">
        <f>'Cena na poramnuvanje'!Q120*'Sreden kurs'!$D$31</f>
        <v>0</v>
      </c>
      <c r="R120" s="38">
        <f>'Cena na poramnuvanje'!R120*'Sreden kurs'!$D$31</f>
        <v>0</v>
      </c>
      <c r="S120" s="38">
        <f>'Cena na poramnuvanje'!S120*'Sreden kurs'!$D$31</f>
        <v>0</v>
      </c>
      <c r="T120" s="38">
        <f>'Cena na poramnuvanje'!T120*'Sreden kurs'!$D$31</f>
        <v>0</v>
      </c>
      <c r="U120" s="38">
        <f>'Cena na poramnuvanje'!U120*'Sreden kurs'!$D$31</f>
        <v>0</v>
      </c>
      <c r="V120" s="38">
        <f>'Cena na poramnuvanje'!V120*'Sreden kurs'!$D$31</f>
        <v>0</v>
      </c>
      <c r="W120" s="38">
        <f>'Cena na poramnuvanje'!W120*'Sreden kurs'!$D$31</f>
        <v>0</v>
      </c>
      <c r="X120" s="38">
        <f>'Cena na poramnuvanje'!X120*'Sreden kurs'!$D$31</f>
        <v>0</v>
      </c>
      <c r="Y120" s="38">
        <f>'Cena na poramnuvanje'!Y120*'Sreden kurs'!$D$31</f>
        <v>0</v>
      </c>
      <c r="Z120" s="38">
        <f>'Cena na poramnuvanje'!Z120*'Sreden kurs'!$D$31</f>
        <v>0</v>
      </c>
      <c r="AA120" s="39">
        <f>'Cena na poramnuvanje'!AA120*'Sreden kurs'!$D$31</f>
        <v>0</v>
      </c>
    </row>
    <row r="121" spans="2:27" x14ac:dyDescent="0.25">
      <c r="B121" s="17"/>
      <c r="C121" s="14" t="s">
        <v>27</v>
      </c>
      <c r="D121" s="38">
        <f>'Cena na poramnuvanje'!D121*'Sreden kurs'!$D$31</f>
        <v>13067.687500000002</v>
      </c>
      <c r="E121" s="38">
        <f>'Cena na poramnuvanje'!E121*'Sreden kurs'!$D$31</f>
        <v>12431.214249999999</v>
      </c>
      <c r="F121" s="38">
        <f>'Cena na poramnuvanje'!F121*'Sreden kurs'!$D$31</f>
        <v>0</v>
      </c>
      <c r="G121" s="38">
        <f>'Cena na poramnuvanje'!G121*'Sreden kurs'!$D$31</f>
        <v>0</v>
      </c>
      <c r="H121" s="38">
        <f>'Cena na poramnuvanje'!H121*'Sreden kurs'!$D$31</f>
        <v>0</v>
      </c>
      <c r="I121" s="38">
        <f>'Cena na poramnuvanje'!I121*'Sreden kurs'!$D$31</f>
        <v>0</v>
      </c>
      <c r="J121" s="38">
        <f>'Cena na poramnuvanje'!J121*'Sreden kurs'!$D$31</f>
        <v>12507.468049999999</v>
      </c>
      <c r="K121" s="38">
        <f>'Cena na poramnuvanje'!K121*'Sreden kurs'!$D$31</f>
        <v>13006.80745</v>
      </c>
      <c r="L121" s="38">
        <f>'Cena na poramnuvanje'!L121*'Sreden kurs'!$D$31</f>
        <v>12690.108200000001</v>
      </c>
      <c r="M121" s="38">
        <f>'Cena na poramnuvanje'!M121*'Sreden kurs'!$D$31</f>
        <v>8950.5964237319458</v>
      </c>
      <c r="N121" s="38">
        <f>'Cena na poramnuvanje'!N121*'Sreden kurs'!$D$31</f>
        <v>7924.7377277879859</v>
      </c>
      <c r="O121" s="38">
        <f>'Cena na poramnuvanje'!O121*'Sreden kurs'!$D$31</f>
        <v>9402.2703225314908</v>
      </c>
      <c r="P121" s="38">
        <f>'Cena na poramnuvanje'!P121*'Sreden kurs'!$D$31</f>
        <v>7795.9206598130841</v>
      </c>
      <c r="Q121" s="38">
        <f>'Cena na poramnuvanje'!Q121*'Sreden kurs'!$D$31</f>
        <v>8718.3962991525405</v>
      </c>
      <c r="R121" s="38">
        <f>'Cena na poramnuvanje'!R121*'Sreden kurs'!$D$31</f>
        <v>8110.5452293441831</v>
      </c>
      <c r="S121" s="38">
        <f>'Cena na poramnuvanje'!S121*'Sreden kurs'!$D$31</f>
        <v>7201.5295048861499</v>
      </c>
      <c r="T121" s="38">
        <f>'Cena na poramnuvanje'!T121*'Sreden kurs'!$D$31</f>
        <v>7887.6364338610392</v>
      </c>
      <c r="U121" s="38">
        <f>'Cena na poramnuvanje'!U121*'Sreden kurs'!$D$31</f>
        <v>13123.647949999999</v>
      </c>
      <c r="V121" s="38">
        <f>'Cena na poramnuvanje'!V121*'Sreden kurs'!$D$31</f>
        <v>8845.2245793950842</v>
      </c>
      <c r="W121" s="38">
        <f>'Cena na poramnuvanje'!W121*'Sreden kurs'!$D$31</f>
        <v>14386.140299999997</v>
      </c>
      <c r="X121" s="38">
        <f>'Cena na poramnuvanje'!X121*'Sreden kurs'!$D$31</f>
        <v>14766.179400000001</v>
      </c>
      <c r="Y121" s="38">
        <f>'Cena na poramnuvanje'!Y121*'Sreden kurs'!$D$31</f>
        <v>14349.858249999997</v>
      </c>
      <c r="Z121" s="38">
        <f>'Cena na poramnuvanje'!Z121*'Sreden kurs'!$D$31</f>
        <v>10319.960594609665</v>
      </c>
      <c r="AA121" s="39">
        <f>'Cena na poramnuvanje'!AA121*'Sreden kurs'!$D$31</f>
        <v>13614.378049999999</v>
      </c>
    </row>
    <row r="122" spans="2:27" x14ac:dyDescent="0.25">
      <c r="B122" s="17"/>
      <c r="C122" s="14" t="s">
        <v>28</v>
      </c>
      <c r="D122" s="38">
        <f>'Cena na poramnuvanje'!D122*'Sreden kurs'!$D$31</f>
        <v>0</v>
      </c>
      <c r="E122" s="38">
        <f>'Cena na poramnuvanje'!E122*'Sreden kurs'!$D$31</f>
        <v>0</v>
      </c>
      <c r="F122" s="38">
        <f>'Cena na poramnuvanje'!F122*'Sreden kurs'!$D$31</f>
        <v>12452.737499999999</v>
      </c>
      <c r="G122" s="38">
        <f>'Cena na poramnuvanje'!G122*'Sreden kurs'!$D$31</f>
        <v>12171.70535</v>
      </c>
      <c r="H122" s="38">
        <f>'Cena na poramnuvanje'!H122*'Sreden kurs'!$D$31</f>
        <v>11593.65235</v>
      </c>
      <c r="I122" s="38">
        <f>'Cena na poramnuvanje'!I122*'Sreden kurs'!$D$31</f>
        <v>11806.42505</v>
      </c>
      <c r="J122" s="38">
        <f>'Cena na poramnuvanje'!J122*'Sreden kurs'!$D$31</f>
        <v>0</v>
      </c>
      <c r="K122" s="38">
        <f>'Cena na poramnuvanje'!K122*'Sreden kurs'!$D$31</f>
        <v>0</v>
      </c>
      <c r="L122" s="38">
        <f>'Cena na poramnuvanje'!L122*'Sreden kurs'!$D$31</f>
        <v>0</v>
      </c>
      <c r="M122" s="38">
        <f>'Cena na poramnuvanje'!M122*'Sreden kurs'!$D$31</f>
        <v>0</v>
      </c>
      <c r="N122" s="38">
        <f>'Cena na poramnuvanje'!N122*'Sreden kurs'!$D$31</f>
        <v>0</v>
      </c>
      <c r="O122" s="38">
        <f>'Cena na poramnuvanje'!O122*'Sreden kurs'!$D$31</f>
        <v>0</v>
      </c>
      <c r="P122" s="38">
        <f>'Cena na poramnuvanje'!P122*'Sreden kurs'!$D$31</f>
        <v>0</v>
      </c>
      <c r="Q122" s="38">
        <f>'Cena na poramnuvanje'!Q122*'Sreden kurs'!$D$31</f>
        <v>0</v>
      </c>
      <c r="R122" s="38">
        <f>'Cena na poramnuvanje'!R122*'Sreden kurs'!$D$31</f>
        <v>0</v>
      </c>
      <c r="S122" s="38">
        <f>'Cena na poramnuvanje'!S122*'Sreden kurs'!$D$31</f>
        <v>0</v>
      </c>
      <c r="T122" s="38">
        <f>'Cena na poramnuvanje'!T122*'Sreden kurs'!$D$31</f>
        <v>0</v>
      </c>
      <c r="U122" s="38">
        <f>'Cena na poramnuvanje'!U122*'Sreden kurs'!$D$31</f>
        <v>0</v>
      </c>
      <c r="V122" s="38">
        <f>'Cena na poramnuvanje'!V122*'Sreden kurs'!$D$31</f>
        <v>0</v>
      </c>
      <c r="W122" s="38">
        <f>'Cena na poramnuvanje'!W122*'Sreden kurs'!$D$31</f>
        <v>0</v>
      </c>
      <c r="X122" s="38">
        <f>'Cena na poramnuvanje'!X122*'Sreden kurs'!$D$31</f>
        <v>0</v>
      </c>
      <c r="Y122" s="38">
        <f>'Cena na poramnuvanje'!Y122*'Sreden kurs'!$D$31</f>
        <v>0</v>
      </c>
      <c r="Z122" s="38">
        <f>'Cena na poramnuvanje'!Z122*'Sreden kurs'!$D$31</f>
        <v>0</v>
      </c>
      <c r="AA122" s="39">
        <f>'Cena na poramnuvanje'!AA122*'Sreden kurs'!$D$31</f>
        <v>0</v>
      </c>
    </row>
    <row r="123" spans="2:27" ht="15.75" thickBot="1" x14ac:dyDescent="0.3">
      <c r="B123" s="18"/>
      <c r="C123" s="19" t="s">
        <v>29</v>
      </c>
      <c r="D123" s="40">
        <f>'Cena na poramnuvanje'!D123*'Sreden kurs'!$D$31</f>
        <v>0</v>
      </c>
      <c r="E123" s="40">
        <f>'Cena na poramnuvanje'!E123*'Sreden kurs'!$D$31</f>
        <v>0</v>
      </c>
      <c r="F123" s="40">
        <f>'Cena na poramnuvanje'!F123*'Sreden kurs'!$D$31</f>
        <v>37358.212500000001</v>
      </c>
      <c r="G123" s="40">
        <f>'Cena na poramnuvanje'!G123*'Sreden kurs'!$D$31</f>
        <v>36514.501099999994</v>
      </c>
      <c r="H123" s="40">
        <f>'Cena na poramnuvanje'!H123*'Sreden kurs'!$D$31</f>
        <v>34780.957049999997</v>
      </c>
      <c r="I123" s="40">
        <f>'Cena na poramnuvanje'!I123*'Sreden kurs'!$D$31</f>
        <v>35419.275150000001</v>
      </c>
      <c r="J123" s="40">
        <f>'Cena na poramnuvanje'!J123*'Sreden kurs'!$D$31</f>
        <v>0</v>
      </c>
      <c r="K123" s="40">
        <f>'Cena na poramnuvanje'!K123*'Sreden kurs'!$D$31</f>
        <v>0</v>
      </c>
      <c r="L123" s="40">
        <f>'Cena na poramnuvanje'!L123*'Sreden kurs'!$D$31</f>
        <v>0</v>
      </c>
      <c r="M123" s="40">
        <f>'Cena na poramnuvanje'!M123*'Sreden kurs'!$D$31</f>
        <v>0</v>
      </c>
      <c r="N123" s="40">
        <f>'Cena na poramnuvanje'!N123*'Sreden kurs'!$D$31</f>
        <v>0</v>
      </c>
      <c r="O123" s="40">
        <f>'Cena na poramnuvanje'!O123*'Sreden kurs'!$D$31</f>
        <v>0</v>
      </c>
      <c r="P123" s="40">
        <f>'Cena na poramnuvanje'!P123*'Sreden kurs'!$D$31</f>
        <v>0</v>
      </c>
      <c r="Q123" s="40">
        <f>'Cena na poramnuvanje'!Q123*'Sreden kurs'!$D$31</f>
        <v>0</v>
      </c>
      <c r="R123" s="40">
        <f>'Cena na poramnuvanje'!R123*'Sreden kurs'!$D$31</f>
        <v>0</v>
      </c>
      <c r="S123" s="40">
        <f>'Cena na poramnuvanje'!S123*'Sreden kurs'!$D$31</f>
        <v>0</v>
      </c>
      <c r="T123" s="40">
        <f>'Cena na poramnuvanje'!T123*'Sreden kurs'!$D$31</f>
        <v>0</v>
      </c>
      <c r="U123" s="40">
        <f>'Cena na poramnuvanje'!U123*'Sreden kurs'!$D$31</f>
        <v>0</v>
      </c>
      <c r="V123" s="40">
        <f>'Cena na poramnuvanje'!V123*'Sreden kurs'!$D$31</f>
        <v>0</v>
      </c>
      <c r="W123" s="40">
        <f>'Cena na poramnuvanje'!W123*'Sreden kurs'!$D$31</f>
        <v>0</v>
      </c>
      <c r="X123" s="40">
        <f>'Cena na poramnuvanje'!X123*'Sreden kurs'!$D$31</f>
        <v>0</v>
      </c>
      <c r="Y123" s="40">
        <f>'Cena na poramnuvanje'!Y123*'Sreden kurs'!$D$31</f>
        <v>0</v>
      </c>
      <c r="Z123" s="40">
        <f>'Cena na poramnuvanje'!Z123*'Sreden kurs'!$D$31</f>
        <v>0</v>
      </c>
      <c r="AA123" s="41">
        <f>'Cena na poramnuvanje'!AA123*'Sreden kurs'!$D$31</f>
        <v>0</v>
      </c>
    </row>
    <row r="124" spans="2:27" ht="15.75" thickTop="1" x14ac:dyDescent="0.25">
      <c r="B124" s="13" t="str">
        <f>'Cena na poramnuvanje'!B124:B127</f>
        <v>31.07.2022</v>
      </c>
      <c r="C124" s="14" t="s">
        <v>26</v>
      </c>
      <c r="D124" s="38">
        <f>'Cena na poramnuvanje'!D124*'Sreden kurs'!$D$32</f>
        <v>35309.814050000001</v>
      </c>
      <c r="E124" s="38">
        <f>'Cena na poramnuvanje'!E124*'Sreden kurs'!$D$32</f>
        <v>0</v>
      </c>
      <c r="F124" s="38">
        <f>'Cena na poramnuvanje'!F124*'Sreden kurs'!$D$32</f>
        <v>0</v>
      </c>
      <c r="G124" s="38">
        <f>'Cena na poramnuvanje'!G124*'Sreden kurs'!$D$32</f>
        <v>0</v>
      </c>
      <c r="H124" s="38">
        <f>'Cena na poramnuvanje'!H124*'Sreden kurs'!$D$32</f>
        <v>0</v>
      </c>
      <c r="I124" s="38">
        <f>'Cena na poramnuvanje'!I124*'Sreden kurs'!$D$32</f>
        <v>0</v>
      </c>
      <c r="J124" s="38">
        <f>'Cena na poramnuvanje'!J124*'Sreden kurs'!$D$32</f>
        <v>0</v>
      </c>
      <c r="K124" s="38">
        <f>'Cena na poramnuvanje'!K124*'Sreden kurs'!$D$32</f>
        <v>0</v>
      </c>
      <c r="L124" s="38">
        <f>'Cena na poramnuvanje'!L124*'Sreden kurs'!$D$32</f>
        <v>0</v>
      </c>
      <c r="M124" s="38">
        <f>'Cena na poramnuvanje'!M124*'Sreden kurs'!$D$32</f>
        <v>0</v>
      </c>
      <c r="N124" s="38">
        <f>'Cena na poramnuvanje'!N124*'Sreden kurs'!$D$32</f>
        <v>0</v>
      </c>
      <c r="O124" s="38">
        <f>'Cena na poramnuvanje'!O124*'Sreden kurs'!$D$32</f>
        <v>0</v>
      </c>
      <c r="P124" s="38">
        <f>'Cena na poramnuvanje'!P124*'Sreden kurs'!$D$32</f>
        <v>0</v>
      </c>
      <c r="Q124" s="38">
        <f>'Cena na poramnuvanje'!Q124*'Sreden kurs'!$D$32</f>
        <v>0</v>
      </c>
      <c r="R124" s="38">
        <f>'Cena na poramnuvanje'!R124*'Sreden kurs'!$D$32</f>
        <v>0</v>
      </c>
      <c r="S124" s="38">
        <f>'Cena na poramnuvanje'!S124*'Sreden kurs'!$D$32</f>
        <v>0</v>
      </c>
      <c r="T124" s="38">
        <f>'Cena na poramnuvanje'!T124*'Sreden kurs'!$D$32</f>
        <v>0</v>
      </c>
      <c r="U124" s="38">
        <f>'Cena na poramnuvanje'!U124*'Sreden kurs'!$D$32</f>
        <v>0</v>
      </c>
      <c r="V124" s="38">
        <f>'Cena na poramnuvanje'!V124*'Sreden kurs'!$D$32</f>
        <v>0</v>
      </c>
      <c r="W124" s="38">
        <f>'Cena na poramnuvanje'!W124*'Sreden kurs'!$D$32</f>
        <v>0</v>
      </c>
      <c r="X124" s="38">
        <f>'Cena na poramnuvanje'!X124*'Sreden kurs'!$D$32</f>
        <v>0</v>
      </c>
      <c r="Y124" s="38">
        <f>'Cena na poramnuvanje'!Y124*'Sreden kurs'!$D$32</f>
        <v>42866.319650000005</v>
      </c>
      <c r="Z124" s="38">
        <f>'Cena na poramnuvanje'!Z124*'Sreden kurs'!$D$32</f>
        <v>43115.989350000003</v>
      </c>
      <c r="AA124" s="39">
        <f>'Cena na poramnuvanje'!AA124*'Sreden kurs'!$D$32</f>
        <v>39523.45145</v>
      </c>
    </row>
    <row r="125" spans="2:27" x14ac:dyDescent="0.25">
      <c r="B125" s="17"/>
      <c r="C125" s="14" t="s">
        <v>27</v>
      </c>
      <c r="D125" s="38">
        <f>'Cena na poramnuvanje'!D125*'Sreden kurs'!$D$32</f>
        <v>0</v>
      </c>
      <c r="E125" s="38">
        <f>'Cena na poramnuvanje'!E125*'Sreden kurs'!$D$32</f>
        <v>0</v>
      </c>
      <c r="F125" s="38">
        <f>'Cena na poramnuvanje'!F125*'Sreden kurs'!$D$32</f>
        <v>0</v>
      </c>
      <c r="G125" s="38">
        <f>'Cena na poramnuvanje'!G125*'Sreden kurs'!$D$32</f>
        <v>0</v>
      </c>
      <c r="H125" s="38">
        <f>'Cena na poramnuvanje'!H125*'Sreden kurs'!$D$32</f>
        <v>0</v>
      </c>
      <c r="I125" s="38">
        <f>'Cena na poramnuvanje'!I125*'Sreden kurs'!$D$32</f>
        <v>0</v>
      </c>
      <c r="J125" s="38">
        <f>'Cena na poramnuvanje'!J125*'Sreden kurs'!$D$32</f>
        <v>8026.3274000000001</v>
      </c>
      <c r="K125" s="38">
        <f>'Cena na poramnuvanje'!K125*'Sreden kurs'!$D$32</f>
        <v>8141.9380000000001</v>
      </c>
      <c r="L125" s="38">
        <f>'Cena na poramnuvanje'!L125*'Sreden kurs'!$D$32</f>
        <v>9224.8649499999992</v>
      </c>
      <c r="M125" s="38">
        <f>'Cena na poramnuvanje'!M125*'Sreden kurs'!$D$32</f>
        <v>5645.7197208268326</v>
      </c>
      <c r="N125" s="38">
        <f>'Cena na poramnuvanje'!N125*'Sreden kurs'!$D$32</f>
        <v>5146.5598128140709</v>
      </c>
      <c r="O125" s="38">
        <f>'Cena na poramnuvanje'!O125*'Sreden kurs'!$D$32</f>
        <v>5370.940059459459</v>
      </c>
      <c r="P125" s="38">
        <f>'Cena na poramnuvanje'!P125*'Sreden kurs'!$D$32</f>
        <v>5014.3023000000003</v>
      </c>
      <c r="Q125" s="38">
        <f>'Cena na poramnuvanje'!Q125*'Sreden kurs'!$D$32</f>
        <v>4578.9867263650203</v>
      </c>
      <c r="R125" s="38">
        <f>'Cena na poramnuvanje'!R125*'Sreden kurs'!$D$32</f>
        <v>4401.6473195793906</v>
      </c>
      <c r="S125" s="38">
        <f>'Cena na poramnuvanje'!S125*'Sreden kurs'!$D$32</f>
        <v>4891.5400592592578</v>
      </c>
      <c r="T125" s="38">
        <f>'Cena na poramnuvanje'!T125*'Sreden kurs'!$D$32</f>
        <v>5111.5908657133132</v>
      </c>
      <c r="U125" s="38">
        <f>'Cena na poramnuvanje'!U125*'Sreden kurs'!$D$32</f>
        <v>6868.7161062133646</v>
      </c>
      <c r="V125" s="38">
        <f>'Cena na poramnuvanje'!V125*'Sreden kurs'!$D$32</f>
        <v>8375.4116532312746</v>
      </c>
      <c r="W125" s="38">
        <f>'Cena na poramnuvanje'!W125*'Sreden kurs'!$D$32</f>
        <v>8833.6500588688923</v>
      </c>
      <c r="X125" s="38">
        <f>'Cena na poramnuvanje'!X125*'Sreden kurs'!$D$32</f>
        <v>8356.5555499999991</v>
      </c>
      <c r="Y125" s="38">
        <f>'Cena na poramnuvanje'!Y125*'Sreden kurs'!$D$32</f>
        <v>0</v>
      </c>
      <c r="Z125" s="38">
        <f>'Cena na poramnuvanje'!Z125*'Sreden kurs'!$D$32</f>
        <v>0</v>
      </c>
      <c r="AA125" s="39">
        <f>'Cena na poramnuvanje'!AA125*'Sreden kurs'!$D$32</f>
        <v>0</v>
      </c>
    </row>
    <row r="126" spans="2:27" x14ac:dyDescent="0.25">
      <c r="B126" s="17"/>
      <c r="C126" s="14" t="s">
        <v>28</v>
      </c>
      <c r="D126" s="38">
        <f>'Cena na poramnuvanje'!D126*'Sreden kurs'!$D$32</f>
        <v>0</v>
      </c>
      <c r="E126" s="38">
        <f>'Cena na poramnuvanje'!E126*'Sreden kurs'!$D$32</f>
        <v>10450.460299999999</v>
      </c>
      <c r="F126" s="38">
        <f>'Cena na poramnuvanje'!F126*'Sreden kurs'!$D$32</f>
        <v>9227.3247499999998</v>
      </c>
      <c r="G126" s="38">
        <f>'Cena na poramnuvanje'!G126*'Sreden kurs'!$D$32</f>
        <v>9010.8623499999994</v>
      </c>
      <c r="H126" s="38">
        <f>'Cena na poramnuvanje'!H126*'Sreden kurs'!$D$32</f>
        <v>8341.7967499999995</v>
      </c>
      <c r="I126" s="38">
        <f>'Cena na poramnuvanje'!I126*'Sreden kurs'!$D$32</f>
        <v>6982.7572499999997</v>
      </c>
      <c r="J126" s="38">
        <f>'Cena na poramnuvanje'!J126*'Sreden kurs'!$D$32</f>
        <v>0</v>
      </c>
      <c r="K126" s="38">
        <f>'Cena na poramnuvanje'!K126*'Sreden kurs'!$D$32</f>
        <v>0</v>
      </c>
      <c r="L126" s="38">
        <f>'Cena na poramnuvanje'!L126*'Sreden kurs'!$D$32</f>
        <v>0</v>
      </c>
      <c r="M126" s="38">
        <f>'Cena na poramnuvanje'!M126*'Sreden kurs'!$D$32</f>
        <v>0</v>
      </c>
      <c r="N126" s="38">
        <f>'Cena na poramnuvanje'!N126*'Sreden kurs'!$D$32</f>
        <v>0</v>
      </c>
      <c r="O126" s="38">
        <f>'Cena na poramnuvanje'!O126*'Sreden kurs'!$D$32</f>
        <v>0</v>
      </c>
      <c r="P126" s="38">
        <f>'Cena na poramnuvanje'!P126*'Sreden kurs'!$D$32</f>
        <v>0</v>
      </c>
      <c r="Q126" s="38">
        <f>'Cena na poramnuvanje'!Q126*'Sreden kurs'!$D$32</f>
        <v>0</v>
      </c>
      <c r="R126" s="38">
        <f>'Cena na poramnuvanje'!R126*'Sreden kurs'!$D$32</f>
        <v>0</v>
      </c>
      <c r="S126" s="38">
        <f>'Cena na poramnuvanje'!S126*'Sreden kurs'!$D$32</f>
        <v>0</v>
      </c>
      <c r="T126" s="38">
        <f>'Cena na poramnuvanje'!T126*'Sreden kurs'!$D$32</f>
        <v>0</v>
      </c>
      <c r="U126" s="38">
        <f>'Cena na poramnuvanje'!U126*'Sreden kurs'!$D$32</f>
        <v>0</v>
      </c>
      <c r="V126" s="38">
        <f>'Cena na poramnuvanje'!V126*'Sreden kurs'!$D$32</f>
        <v>0</v>
      </c>
      <c r="W126" s="38">
        <f>'Cena na poramnuvanje'!W126*'Sreden kurs'!$D$32</f>
        <v>0</v>
      </c>
      <c r="X126" s="38">
        <f>'Cena na poramnuvanje'!X126*'Sreden kurs'!$D$32</f>
        <v>0</v>
      </c>
      <c r="Y126" s="38">
        <f>'Cena na poramnuvanje'!Y126*'Sreden kurs'!$D$32</f>
        <v>0</v>
      </c>
      <c r="Z126" s="38">
        <f>'Cena na poramnuvanje'!Z126*'Sreden kurs'!$D$32</f>
        <v>0</v>
      </c>
      <c r="AA126" s="39">
        <f>'Cena na poramnuvanje'!AA126*'Sreden kurs'!$D$32</f>
        <v>0</v>
      </c>
    </row>
    <row r="127" spans="2:27" x14ac:dyDescent="0.25">
      <c r="B127" s="22"/>
      <c r="C127" s="42" t="s">
        <v>29</v>
      </c>
      <c r="D127" s="43">
        <f>'Cena na poramnuvanje'!D127*'Sreden kurs'!$D$32</f>
        <v>0</v>
      </c>
      <c r="E127" s="43">
        <f>'Cena na poramnuvanje'!E127*'Sreden kurs'!$D$32</f>
        <v>31351.380899999996</v>
      </c>
      <c r="F127" s="43">
        <f>'Cena na poramnuvanje'!F127*'Sreden kurs'!$D$32</f>
        <v>27681.974249999996</v>
      </c>
      <c r="G127" s="43">
        <f>'Cena na poramnuvanje'!G127*'Sreden kurs'!$D$32</f>
        <v>27031.972099999999</v>
      </c>
      <c r="H127" s="43">
        <f>'Cena na poramnuvanje'!H127*'Sreden kurs'!$D$32</f>
        <v>25025.390249999997</v>
      </c>
      <c r="I127" s="43">
        <f>'Cena na poramnuvanje'!I127*'Sreden kurs'!$D$32</f>
        <v>20948.271749999996</v>
      </c>
      <c r="J127" s="43">
        <f>'Cena na poramnuvanje'!J127*'Sreden kurs'!$D$32</f>
        <v>0</v>
      </c>
      <c r="K127" s="43">
        <f>'Cena na poramnuvanje'!K127*'Sreden kurs'!$D$32</f>
        <v>0</v>
      </c>
      <c r="L127" s="43">
        <f>'Cena na poramnuvanje'!L127*'Sreden kurs'!$D$32</f>
        <v>0</v>
      </c>
      <c r="M127" s="43">
        <f>'Cena na poramnuvanje'!M127*'Sreden kurs'!$D$32</f>
        <v>0</v>
      </c>
      <c r="N127" s="43">
        <f>'Cena na poramnuvanje'!N127*'Sreden kurs'!$D$32</f>
        <v>0</v>
      </c>
      <c r="O127" s="43">
        <f>'Cena na poramnuvanje'!O127*'Sreden kurs'!$D$32</f>
        <v>0</v>
      </c>
      <c r="P127" s="43">
        <f>'Cena na poramnuvanje'!P127*'Sreden kurs'!$D$32</f>
        <v>0</v>
      </c>
      <c r="Q127" s="43">
        <f>'Cena na poramnuvanje'!Q127*'Sreden kurs'!$D$32</f>
        <v>0</v>
      </c>
      <c r="R127" s="43">
        <f>'Cena na poramnuvanje'!R127*'Sreden kurs'!$D$32</f>
        <v>0</v>
      </c>
      <c r="S127" s="43">
        <f>'Cena na poramnuvanje'!S127*'Sreden kurs'!$D$32</f>
        <v>0</v>
      </c>
      <c r="T127" s="43">
        <f>'Cena na poramnuvanje'!T127*'Sreden kurs'!$D$32</f>
        <v>0</v>
      </c>
      <c r="U127" s="43">
        <f>'Cena na poramnuvanje'!U127*'Sreden kurs'!$D$32</f>
        <v>0</v>
      </c>
      <c r="V127" s="43">
        <f>'Cena na poramnuvanje'!V127*'Sreden kurs'!$D$32</f>
        <v>0</v>
      </c>
      <c r="W127" s="43">
        <f>'Cena na poramnuvanje'!W127*'Sreden kurs'!$D$32</f>
        <v>0</v>
      </c>
      <c r="X127" s="43">
        <f>'Cena na poramnuvanje'!X127*'Sreden kurs'!$D$32</f>
        <v>0</v>
      </c>
      <c r="Y127" s="43">
        <f>'Cena na poramnuvanje'!Y127*'Sreden kurs'!$D$32</f>
        <v>0</v>
      </c>
      <c r="Z127" s="43">
        <f>'Cena na poramnuvanje'!Z127*'Sreden kurs'!$D$32</f>
        <v>0</v>
      </c>
      <c r="AA127" s="44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64:B67"/>
    <mergeCell ref="B68:B71"/>
    <mergeCell ref="B72:B75"/>
    <mergeCell ref="B76:B79"/>
    <mergeCell ref="B80:B83"/>
    <mergeCell ref="B84:B87"/>
    <mergeCell ref="B40:B43"/>
    <mergeCell ref="B44:B47"/>
    <mergeCell ref="B48:B51"/>
    <mergeCell ref="B52:B55"/>
    <mergeCell ref="B56:B59"/>
    <mergeCell ref="B60:B63"/>
    <mergeCell ref="B16:B19"/>
    <mergeCell ref="B20:B23"/>
    <mergeCell ref="B24:B27"/>
    <mergeCell ref="B28:B31"/>
    <mergeCell ref="B32:B35"/>
    <mergeCell ref="B36:B39"/>
    <mergeCell ref="B2:B3"/>
    <mergeCell ref="C2:C3"/>
    <mergeCell ref="D2:AA2"/>
    <mergeCell ref="B4:B7"/>
    <mergeCell ref="B8:B11"/>
    <mergeCell ref="B12:B1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B4D46-AAC9-42EB-8E19-BB095E9323FE}">
  <sheetPr codeName="Sheet3"/>
  <dimension ref="B2:AC104"/>
  <sheetViews>
    <sheetView topLeftCell="A19" zoomScaleNormal="100" workbookViewId="0">
      <selection activeCell="E9" sqref="E9:AD24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45" t="s">
        <v>36</v>
      </c>
      <c r="C2" s="46" t="s">
        <v>37</v>
      </c>
      <c r="D2" s="47"/>
      <c r="E2" s="48" t="str">
        <f>"Ангажирана aFRR регулација за нагоре - "&amp;[1]VLEZ!$D$3&amp;" "&amp;[1]VLEZ!$C$8</f>
        <v>Ангажирана aFRR регулација за нагоре - Јули 2022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2:28" ht="15.75" customHeight="1" thickTop="1" thickBot="1" x14ac:dyDescent="0.3">
      <c r="B3" s="50"/>
      <c r="C3" s="51"/>
      <c r="D3" s="52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5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56" t="s">
        <v>25</v>
      </c>
    </row>
    <row r="4" spans="2:28" ht="17.25" thickTop="1" thickBot="1" x14ac:dyDescent="0.3">
      <c r="B4" s="57" t="str">
        <f>[1]VLEZ!S17&amp;"."&amp;[1]VLEZ!$C$7&amp;"."&amp;[1]VLEZ!$C$8</f>
        <v>01.07.2022</v>
      </c>
      <c r="C4" s="58">
        <f>SUM(E4:AB4)</f>
        <v>156.27249999999995</v>
      </c>
      <c r="D4" s="59"/>
      <c r="E4" s="60">
        <f>'[2]Presmetka za sekundarna 1'!E$6</f>
        <v>7.7199999999999989</v>
      </c>
      <c r="F4" s="61">
        <f>'[2]Presmetka za sekundarna 1'!F$6</f>
        <v>0</v>
      </c>
      <c r="G4" s="61">
        <f>'[2]Presmetka za sekundarna 1'!G$6</f>
        <v>0</v>
      </c>
      <c r="H4" s="61">
        <f>'[2]Presmetka za sekundarna 1'!H$6</f>
        <v>0</v>
      </c>
      <c r="I4" s="61">
        <f>'[2]Presmetka za sekundarna 1'!I$6</f>
        <v>0</v>
      </c>
      <c r="J4" s="61">
        <f>'[2]Presmetka za sekundarna 1'!J$6</f>
        <v>0</v>
      </c>
      <c r="K4" s="61">
        <f>'[2]Presmetka za sekundarna 1'!K$6</f>
        <v>0</v>
      </c>
      <c r="L4" s="61">
        <f>'[2]Presmetka za sekundarna 1'!L$6</f>
        <v>0</v>
      </c>
      <c r="M4" s="61">
        <f>'[2]Presmetka za sekundarna 1'!M$6</f>
        <v>8.2100000000000009</v>
      </c>
      <c r="N4" s="61">
        <f>'[2]Presmetka za sekundarna 1'!N$6</f>
        <v>17.899999999999999</v>
      </c>
      <c r="O4" s="61">
        <f>'[2]Presmetka za sekundarna 1'!O$6</f>
        <v>12.802499999999998</v>
      </c>
      <c r="P4" s="61">
        <f>'[2]Presmetka za sekundarna 1'!P$6</f>
        <v>14.795000000000002</v>
      </c>
      <c r="Q4" s="61">
        <f>'[2]Presmetka za sekundarna 1'!Q$6</f>
        <v>21.902499999999996</v>
      </c>
      <c r="R4" s="61">
        <f>'[2]Presmetka za sekundarna 1'!R$6</f>
        <v>7.7974999999999994</v>
      </c>
      <c r="S4" s="61">
        <f>'[2]Presmetka za sekundarna 1'!S$6</f>
        <v>9.8999999999999986</v>
      </c>
      <c r="T4" s="61">
        <f>'[2]Presmetka za sekundarna 1'!T$6</f>
        <v>1.879999999999999</v>
      </c>
      <c r="U4" s="61">
        <f>'[2]Presmetka za sekundarna 1'!U$6</f>
        <v>19.712499999999999</v>
      </c>
      <c r="V4" s="61">
        <f>'[2]Presmetka za sekundarna 1'!V$6</f>
        <v>15.127499999999998</v>
      </c>
      <c r="W4" s="61">
        <f>'[2]Presmetka za sekundarna 1'!W$6</f>
        <v>13.544999999999998</v>
      </c>
      <c r="X4" s="61">
        <f>'[2]Presmetka za sekundarna 1'!X$6</f>
        <v>3.4800000000000004</v>
      </c>
      <c r="Y4" s="61">
        <f>'[2]Presmetka za sekundarna 1'!Y$6</f>
        <v>0.55999999999999872</v>
      </c>
      <c r="Z4" s="61">
        <f>'[2]Presmetka za sekundarna 1'!Z$6</f>
        <v>0</v>
      </c>
      <c r="AA4" s="61">
        <f>'[2]Presmetka za sekundarna 1'!AA$6</f>
        <v>0</v>
      </c>
      <c r="AB4" s="62">
        <f>'[2]Presmetka za sekundarna 1'!AB$6</f>
        <v>0.94000000000000128</v>
      </c>
    </row>
    <row r="5" spans="2:28" ht="17.25" thickTop="1" thickBot="1" x14ac:dyDescent="0.3">
      <c r="B5" s="57" t="str">
        <f>[1]VLEZ!S18&amp;"."&amp;[1]VLEZ!$C$7&amp;"."&amp;[1]VLEZ!$C$8</f>
        <v>02.07.2022</v>
      </c>
      <c r="C5" s="58">
        <f t="shared" ref="C5:C33" si="0">SUM(E5:AB5)</f>
        <v>72.282499999999999</v>
      </c>
      <c r="D5" s="59"/>
      <c r="E5" s="60">
        <f>'[3]Presmetka za sekundarna 1'!E$6</f>
        <v>0</v>
      </c>
      <c r="F5" s="61">
        <f>'[3]Presmetka za sekundarna 1'!F$6</f>
        <v>0</v>
      </c>
      <c r="G5" s="61">
        <f>'[3]Presmetka za sekundarna 1'!G$6</f>
        <v>0</v>
      </c>
      <c r="H5" s="61">
        <f>'[3]Presmetka za sekundarna 1'!H$6</f>
        <v>0</v>
      </c>
      <c r="I5" s="61">
        <f>'[3]Presmetka za sekundarna 1'!I$6</f>
        <v>0</v>
      </c>
      <c r="J5" s="61">
        <f>'[3]Presmetka za sekundarna 1'!J$6</f>
        <v>0</v>
      </c>
      <c r="K5" s="61">
        <f>'[3]Presmetka za sekundarna 1'!K$6</f>
        <v>0</v>
      </c>
      <c r="L5" s="61">
        <f>'[3]Presmetka za sekundarna 1'!L$6</f>
        <v>0</v>
      </c>
      <c r="M5" s="61">
        <f>'[3]Presmetka za sekundarna 1'!M$6</f>
        <v>0</v>
      </c>
      <c r="N5" s="61">
        <f>'[3]Presmetka za sekundarna 1'!N$6</f>
        <v>0</v>
      </c>
      <c r="O5" s="61">
        <f>'[3]Presmetka za sekundarna 1'!O$6</f>
        <v>0</v>
      </c>
      <c r="P5" s="61">
        <f>'[3]Presmetka za sekundarna 1'!P$6</f>
        <v>0</v>
      </c>
      <c r="Q5" s="61">
        <f>'[3]Presmetka za sekundarna 1'!Q$6</f>
        <v>0</v>
      </c>
      <c r="R5" s="61">
        <f>'[3]Presmetka za sekundarna 1'!R$6</f>
        <v>14.895000000000003</v>
      </c>
      <c r="S5" s="61">
        <f>'[3]Presmetka za sekundarna 1'!S$6</f>
        <v>5.2575000000000003</v>
      </c>
      <c r="T5" s="61">
        <f>'[3]Presmetka za sekundarna 1'!T$6</f>
        <v>0</v>
      </c>
      <c r="U5" s="61">
        <f>'[3]Presmetka za sekundarna 1'!U$6</f>
        <v>11.079999999999998</v>
      </c>
      <c r="V5" s="61">
        <f>'[3]Presmetka za sekundarna 1'!V$6</f>
        <v>1.5824999999999996</v>
      </c>
      <c r="W5" s="61">
        <f>'[3]Presmetka za sekundarna 1'!W$6</f>
        <v>0</v>
      </c>
      <c r="X5" s="61">
        <f>'[3]Presmetka za sekundarna 1'!X$6</f>
        <v>2.6400000000000006</v>
      </c>
      <c r="Y5" s="61">
        <f>'[3]Presmetka za sekundarna 1'!Y$6</f>
        <v>8.4699999999999989</v>
      </c>
      <c r="Z5" s="61">
        <f>'[3]Presmetka za sekundarna 1'!Z$6</f>
        <v>9.1024999999999991</v>
      </c>
      <c r="AA5" s="61">
        <f>'[3]Presmetka za sekundarna 1'!AA$6</f>
        <v>8.7049999999999983</v>
      </c>
      <c r="AB5" s="62">
        <f>'[3]Presmetka za sekundarna 1'!AB$6</f>
        <v>10.55</v>
      </c>
    </row>
    <row r="6" spans="2:28" ht="17.25" thickTop="1" thickBot="1" x14ac:dyDescent="0.3">
      <c r="B6" s="63" t="str">
        <f>[1]VLEZ!S19&amp;"."&amp;[1]VLEZ!$C$7&amp;"."&amp;[1]VLEZ!$C$8</f>
        <v>03.07.2022</v>
      </c>
      <c r="C6" s="58">
        <f t="shared" si="0"/>
        <v>143.38249999999999</v>
      </c>
      <c r="D6" s="59"/>
      <c r="E6" s="60">
        <f>'[4]Presmetka za sekundarna 1'!E$6</f>
        <v>0</v>
      </c>
      <c r="F6" s="61">
        <f>'[4]Presmetka za sekundarna 1'!F$6</f>
        <v>0</v>
      </c>
      <c r="G6" s="61">
        <f>'[4]Presmetka za sekundarna 1'!G$6</f>
        <v>0</v>
      </c>
      <c r="H6" s="61">
        <f>'[4]Presmetka za sekundarna 1'!H$6</f>
        <v>0</v>
      </c>
      <c r="I6" s="61">
        <f>'[4]Presmetka za sekundarna 1'!I$6</f>
        <v>0</v>
      </c>
      <c r="J6" s="61">
        <f>'[4]Presmetka za sekundarna 1'!J$6</f>
        <v>0</v>
      </c>
      <c r="K6" s="61">
        <f>'[4]Presmetka za sekundarna 1'!K$6</f>
        <v>0</v>
      </c>
      <c r="L6" s="61">
        <f>'[4]Presmetka za sekundarna 1'!L$6</f>
        <v>0</v>
      </c>
      <c r="M6" s="61">
        <f>'[4]Presmetka za sekundarna 1'!M$6</f>
        <v>0</v>
      </c>
      <c r="N6" s="61">
        <f>'[4]Presmetka za sekundarna 1'!N$6</f>
        <v>0</v>
      </c>
      <c r="O6" s="61">
        <f>'[4]Presmetka za sekundarna 1'!O$6</f>
        <v>7.2199999999999989</v>
      </c>
      <c r="P6" s="61">
        <f>'[4]Presmetka za sekundarna 1'!P$6</f>
        <v>8.2575000000000003</v>
      </c>
      <c r="Q6" s="61">
        <f>'[4]Presmetka za sekundarna 1'!Q$6</f>
        <v>1.1000000000000014</v>
      </c>
      <c r="R6" s="61">
        <f>'[4]Presmetka za sekundarna 1'!R$6</f>
        <v>11.7225</v>
      </c>
      <c r="S6" s="61">
        <f>'[4]Presmetka za sekundarna 1'!S$6</f>
        <v>13.432500000000001</v>
      </c>
      <c r="T6" s="61">
        <f>'[4]Presmetka za sekundarna 1'!T$6</f>
        <v>0</v>
      </c>
      <c r="U6" s="61">
        <f>'[4]Presmetka za sekundarna 1'!U$6</f>
        <v>0</v>
      </c>
      <c r="V6" s="61">
        <f>'[4]Presmetka za sekundarna 1'!V$6</f>
        <v>22.795000000000002</v>
      </c>
      <c r="W6" s="61">
        <f>'[4]Presmetka za sekundarna 1'!W$6</f>
        <v>18.182499999999997</v>
      </c>
      <c r="X6" s="61">
        <f>'[4]Presmetka za sekundarna 1'!X$6</f>
        <v>16.335000000000001</v>
      </c>
      <c r="Y6" s="61">
        <f>'[4]Presmetka za sekundarna 1'!Y$6</f>
        <v>10.827499999999997</v>
      </c>
      <c r="Z6" s="61">
        <f>'[4]Presmetka za sekundarna 1'!Z$6</f>
        <v>12.142499999999998</v>
      </c>
      <c r="AA6" s="61">
        <f>'[4]Presmetka za sekundarna 1'!AA$6</f>
        <v>8.9200000000000017</v>
      </c>
      <c r="AB6" s="62">
        <f>'[4]Presmetka za sekundarna 1'!AB$6</f>
        <v>12.447500000000002</v>
      </c>
    </row>
    <row r="7" spans="2:28" ht="17.25" thickTop="1" thickBot="1" x14ac:dyDescent="0.3">
      <c r="B7" s="63" t="str">
        <f>[1]VLEZ!S20&amp;"."&amp;[1]VLEZ!$C$7&amp;"."&amp;[1]VLEZ!$C$8</f>
        <v>04.07.2022</v>
      </c>
      <c r="C7" s="58">
        <f t="shared" si="0"/>
        <v>177.19000000000003</v>
      </c>
      <c r="D7" s="59"/>
      <c r="E7" s="60">
        <f>'[5]Presmetka za sekundarna 1'!E$6</f>
        <v>3.0500000000000007</v>
      </c>
      <c r="F7" s="61">
        <f>'[5]Presmetka za sekundarna 1'!F$6</f>
        <v>0</v>
      </c>
      <c r="G7" s="61">
        <f>'[5]Presmetka za sekundarna 1'!G$6</f>
        <v>0</v>
      </c>
      <c r="H7" s="61">
        <f>'[5]Presmetka za sekundarna 1'!H$6</f>
        <v>0</v>
      </c>
      <c r="I7" s="61">
        <f>'[5]Presmetka za sekundarna 1'!I$6</f>
        <v>0</v>
      </c>
      <c r="J7" s="61">
        <f>'[5]Presmetka za sekundarna 1'!J$6</f>
        <v>0</v>
      </c>
      <c r="K7" s="61">
        <f>'[5]Presmetka za sekundarna 1'!K$6</f>
        <v>0</v>
      </c>
      <c r="L7" s="61">
        <f>'[5]Presmetka za sekundarna 1'!L$6</f>
        <v>0</v>
      </c>
      <c r="M7" s="61">
        <f>'[5]Presmetka za sekundarna 1'!M$6</f>
        <v>0</v>
      </c>
      <c r="N7" s="61">
        <f>'[5]Presmetka za sekundarna 1'!N$6</f>
        <v>15.934999999999999</v>
      </c>
      <c r="O7" s="61">
        <f>'[5]Presmetka za sekundarna 1'!O$6</f>
        <v>1.2300000000000004</v>
      </c>
      <c r="P7" s="61">
        <f>'[5]Presmetka za sekundarna 1'!P$6</f>
        <v>7.0500000000000007</v>
      </c>
      <c r="Q7" s="61">
        <f>'[5]Presmetka za sekundarna 1'!Q$6</f>
        <v>21.094999999999999</v>
      </c>
      <c r="R7" s="61">
        <f>'[5]Presmetka za sekundarna 1'!R$6</f>
        <v>21.53</v>
      </c>
      <c r="S7" s="61">
        <f>'[5]Presmetka za sekundarna 1'!S$6</f>
        <v>16.527500000000003</v>
      </c>
      <c r="T7" s="61">
        <f>'[5]Presmetka za sekundarna 1'!T$6</f>
        <v>9.245000000000001</v>
      </c>
      <c r="U7" s="61">
        <f>'[5]Presmetka za sekundarna 1'!U$6</f>
        <v>20.385000000000002</v>
      </c>
      <c r="V7" s="61">
        <f>'[5]Presmetka za sekundarna 1'!V$6</f>
        <v>19.919999999999998</v>
      </c>
      <c r="W7" s="61">
        <f>'[5]Presmetka za sekundarna 1'!W$6</f>
        <v>5.7625000000000028</v>
      </c>
      <c r="X7" s="61">
        <f>'[5]Presmetka za sekundarna 1'!X$6</f>
        <v>0</v>
      </c>
      <c r="Y7" s="61">
        <f>'[5]Presmetka za sekundarna 1'!Y$6</f>
        <v>6.6999999999999993</v>
      </c>
      <c r="Z7" s="61">
        <f>'[5]Presmetka za sekundarna 1'!Z$6</f>
        <v>9.8999999999999986</v>
      </c>
      <c r="AA7" s="61">
        <f>'[5]Presmetka za sekundarna 1'!AA$6</f>
        <v>2.2149999999999999</v>
      </c>
      <c r="AB7" s="62">
        <f>'[5]Presmetka za sekundarna 1'!AB$6</f>
        <v>16.645000000000003</v>
      </c>
    </row>
    <row r="8" spans="2:28" ht="17.25" thickTop="1" thickBot="1" x14ac:dyDescent="0.3">
      <c r="B8" s="63" t="str">
        <f>[1]VLEZ!S21&amp;"."&amp;[1]VLEZ!$C$7&amp;"."&amp;[1]VLEZ!$C$8</f>
        <v>05.07.2022</v>
      </c>
      <c r="C8" s="58">
        <f t="shared" si="0"/>
        <v>131.36250000000001</v>
      </c>
      <c r="D8" s="59"/>
      <c r="E8" s="60">
        <f>'[6]Presmetka za sekundarna 1'!E$6</f>
        <v>11.482500000000002</v>
      </c>
      <c r="F8" s="61">
        <f>'[6]Presmetka za sekundarna 1'!F$6</f>
        <v>0</v>
      </c>
      <c r="G8" s="61">
        <f>'[6]Presmetka za sekundarna 1'!G$6</f>
        <v>0</v>
      </c>
      <c r="H8" s="61">
        <f>'[6]Presmetka za sekundarna 1'!H$6</f>
        <v>0</v>
      </c>
      <c r="I8" s="61">
        <f>'[6]Presmetka za sekundarna 1'!I$6</f>
        <v>0</v>
      </c>
      <c r="J8" s="61">
        <f>'[6]Presmetka za sekundarna 1'!J$6</f>
        <v>0</v>
      </c>
      <c r="K8" s="61">
        <f>'[6]Presmetka za sekundarna 1'!K$6</f>
        <v>0</v>
      </c>
      <c r="L8" s="61">
        <f>'[6]Presmetka za sekundarna 1'!L$6</f>
        <v>0</v>
      </c>
      <c r="M8" s="61">
        <f>'[6]Presmetka za sekundarna 1'!M$6</f>
        <v>3.8299999999999983</v>
      </c>
      <c r="N8" s="61">
        <f>'[6]Presmetka za sekundarna 1'!N$6</f>
        <v>12.250000000000004</v>
      </c>
      <c r="O8" s="61">
        <f>'[6]Presmetka za sekundarna 1'!O$6</f>
        <v>15.130000000000003</v>
      </c>
      <c r="P8" s="61">
        <f>'[6]Presmetka za sekundarna 1'!P$6</f>
        <v>12.749999999999996</v>
      </c>
      <c r="Q8" s="61">
        <f>'[6]Presmetka za sekundarna 1'!Q$6</f>
        <v>0</v>
      </c>
      <c r="R8" s="61">
        <f>'[6]Presmetka za sekundarna 1'!R$6</f>
        <v>10.75</v>
      </c>
      <c r="S8" s="61">
        <f>'[6]Presmetka za sekundarna 1'!S$6</f>
        <v>12.030000000000001</v>
      </c>
      <c r="T8" s="61">
        <f>'[6]Presmetka za sekundarna 1'!T$6</f>
        <v>20.68</v>
      </c>
      <c r="U8" s="61">
        <f>'[6]Presmetka za sekundarna 1'!U$6</f>
        <v>22.25</v>
      </c>
      <c r="V8" s="61">
        <f>'[6]Presmetka za sekundarna 1'!V$6</f>
        <v>10.209999999999997</v>
      </c>
      <c r="W8" s="61">
        <f>'[6]Presmetka za sekundarna 1'!W$6</f>
        <v>0</v>
      </c>
      <c r="X8" s="61">
        <f>'[6]Presmetka za sekundarna 1'!X$6</f>
        <v>0</v>
      </c>
      <c r="Y8" s="61">
        <f>'[6]Presmetka za sekundarna 1'!Y$6</f>
        <v>0</v>
      </c>
      <c r="Z8" s="61">
        <f>'[6]Presmetka za sekundarna 1'!Z$6</f>
        <v>0</v>
      </c>
      <c r="AA8" s="61">
        <f>'[6]Presmetka za sekundarna 1'!AA$6</f>
        <v>0</v>
      </c>
      <c r="AB8" s="62">
        <f>'[6]Presmetka za sekundarna 1'!AB$6</f>
        <v>0</v>
      </c>
    </row>
    <row r="9" spans="2:28" ht="17.25" thickTop="1" thickBot="1" x14ac:dyDescent="0.3">
      <c r="B9" s="63" t="str">
        <f>[1]VLEZ!S22&amp;"."&amp;[1]VLEZ!$C$7&amp;"."&amp;[1]VLEZ!$C$8</f>
        <v>06.07.2022</v>
      </c>
      <c r="C9" s="58">
        <f t="shared" si="0"/>
        <v>28.590000000000007</v>
      </c>
      <c r="D9" s="59"/>
      <c r="E9" s="60">
        <f>'[7]Presmetka za sekundarna 1'!E$6</f>
        <v>0</v>
      </c>
      <c r="F9" s="61">
        <f>'[7]Presmetka za sekundarna 1'!F$6</f>
        <v>0</v>
      </c>
      <c r="G9" s="61">
        <f>'[7]Presmetka za sekundarna 1'!G$6</f>
        <v>0</v>
      </c>
      <c r="H9" s="61">
        <f>'[7]Presmetka za sekundarna 1'!H$6</f>
        <v>0</v>
      </c>
      <c r="I9" s="61">
        <f>'[7]Presmetka za sekundarna 1'!I$6</f>
        <v>0</v>
      </c>
      <c r="J9" s="61">
        <f>'[7]Presmetka za sekundarna 1'!J$6</f>
        <v>0</v>
      </c>
      <c r="K9" s="61">
        <f>'[7]Presmetka za sekundarna 1'!K$6</f>
        <v>0</v>
      </c>
      <c r="L9" s="61">
        <f>'[7]Presmetka za sekundarna 1'!L$6</f>
        <v>0</v>
      </c>
      <c r="M9" s="61">
        <f>'[7]Presmetka za sekundarna 1'!M$6</f>
        <v>0</v>
      </c>
      <c r="N9" s="61">
        <f>'[7]Presmetka za sekundarna 1'!N$6</f>
        <v>0</v>
      </c>
      <c r="O9" s="61">
        <f>'[7]Presmetka za sekundarna 1'!O$6</f>
        <v>0</v>
      </c>
      <c r="P9" s="61">
        <f>'[7]Presmetka za sekundarna 1'!P$6</f>
        <v>0</v>
      </c>
      <c r="Q9" s="61">
        <f>'[7]Presmetka za sekundarna 1'!Q$6</f>
        <v>0</v>
      </c>
      <c r="R9" s="61">
        <f>'[7]Presmetka za sekundarna 1'!R$6</f>
        <v>0</v>
      </c>
      <c r="S9" s="61">
        <f>'[7]Presmetka za sekundarna 1'!S$6</f>
        <v>4.1000000000000014</v>
      </c>
      <c r="T9" s="61">
        <f>'[7]Presmetka za sekundarna 1'!T$6</f>
        <v>0</v>
      </c>
      <c r="U9" s="61">
        <f>'[7]Presmetka za sekundarna 1'!U$6</f>
        <v>2.4499999999999993</v>
      </c>
      <c r="V9" s="61">
        <f>'[7]Presmetka za sekundarna 1'!V$6</f>
        <v>14.630000000000003</v>
      </c>
      <c r="W9" s="61">
        <f>'[7]Presmetka za sekundarna 1'!W$6</f>
        <v>3.2899999999999991</v>
      </c>
      <c r="X9" s="61">
        <f>'[7]Presmetka za sekundarna 1'!X$6</f>
        <v>0.69000000000000128</v>
      </c>
      <c r="Y9" s="61">
        <f>'[7]Presmetka za sekundarna 1'!Y$6</f>
        <v>1.5199999999999996</v>
      </c>
      <c r="Z9" s="61">
        <f>'[7]Presmetka za sekundarna 1'!Z$6</f>
        <v>0.21000000000000085</v>
      </c>
      <c r="AA9" s="61">
        <f>'[7]Presmetka za sekundarna 1'!AA$6</f>
        <v>1.7000000000000028</v>
      </c>
      <c r="AB9" s="62">
        <f>'[7]Presmetka za sekundarna 1'!AB$6</f>
        <v>0</v>
      </c>
    </row>
    <row r="10" spans="2:28" ht="17.25" thickTop="1" thickBot="1" x14ac:dyDescent="0.3">
      <c r="B10" s="63" t="str">
        <f>[1]VLEZ!S23&amp;"."&amp;[1]VLEZ!$C$7&amp;"."&amp;[1]VLEZ!$C$8</f>
        <v>07.07.2022</v>
      </c>
      <c r="C10" s="58">
        <f t="shared" si="0"/>
        <v>89.787500000000009</v>
      </c>
      <c r="D10" s="59"/>
      <c r="E10" s="60">
        <f>'[8]Presmetka za sekundarna 1'!E$6</f>
        <v>0</v>
      </c>
      <c r="F10" s="61">
        <f>'[8]Presmetka za sekundarna 1'!F$6</f>
        <v>0</v>
      </c>
      <c r="G10" s="61">
        <f>'[8]Presmetka za sekundarna 1'!G$6</f>
        <v>0</v>
      </c>
      <c r="H10" s="61">
        <f>'[8]Presmetka za sekundarna 1'!H$6</f>
        <v>0</v>
      </c>
      <c r="I10" s="61">
        <f>'[8]Presmetka za sekundarna 1'!I$6</f>
        <v>0</v>
      </c>
      <c r="J10" s="61">
        <f>'[8]Presmetka za sekundarna 1'!J$6</f>
        <v>0</v>
      </c>
      <c r="K10" s="61">
        <f>'[8]Presmetka za sekundarna 1'!K$6</f>
        <v>0</v>
      </c>
      <c r="L10" s="61">
        <f>'[8]Presmetka za sekundarna 1'!L$6</f>
        <v>0</v>
      </c>
      <c r="M10" s="61">
        <f>'[8]Presmetka za sekundarna 1'!M$6</f>
        <v>0</v>
      </c>
      <c r="N10" s="61">
        <f>'[8]Presmetka za sekundarna 1'!N$6</f>
        <v>0</v>
      </c>
      <c r="O10" s="61">
        <f>'[8]Presmetka za sekundarna 1'!O$6</f>
        <v>0</v>
      </c>
      <c r="P10" s="61">
        <f>'[8]Presmetka za sekundarna 1'!P$6</f>
        <v>0</v>
      </c>
      <c r="Q10" s="61">
        <f>'[8]Presmetka za sekundarna 1'!Q$6</f>
        <v>0</v>
      </c>
      <c r="R10" s="61">
        <f>'[8]Presmetka za sekundarna 1'!R$6</f>
        <v>7.6875</v>
      </c>
      <c r="S10" s="61">
        <f>'[8]Presmetka za sekundarna 1'!S$6</f>
        <v>11.8675</v>
      </c>
      <c r="T10" s="61">
        <f>'[8]Presmetka za sekundarna 1'!T$6</f>
        <v>15.552500000000002</v>
      </c>
      <c r="U10" s="61">
        <f>'[8]Presmetka za sekundarna 1'!U$6</f>
        <v>11.997500000000002</v>
      </c>
      <c r="V10" s="61">
        <f>'[8]Presmetka za sekundarna 1'!V$6</f>
        <v>14.189999999999998</v>
      </c>
      <c r="W10" s="61">
        <f>'[8]Presmetka za sekundarna 1'!W$6</f>
        <v>9.7149999999999999</v>
      </c>
      <c r="X10" s="61">
        <f>'[8]Presmetka za sekundarna 1'!X$6</f>
        <v>0.28999999999999915</v>
      </c>
      <c r="Y10" s="61">
        <f>'[8]Presmetka za sekundarna 1'!Y$6</f>
        <v>7.6724999999999994</v>
      </c>
      <c r="Z10" s="61">
        <f>'[8]Presmetka za sekundarna 1'!Z$6</f>
        <v>10.815000000000001</v>
      </c>
      <c r="AA10" s="61">
        <f>'[8]Presmetka za sekundarna 1'!AA$6</f>
        <v>0</v>
      </c>
      <c r="AB10" s="62">
        <f>'[8]Presmetka za sekundarna 1'!AB$6</f>
        <v>0</v>
      </c>
    </row>
    <row r="11" spans="2:28" ht="17.25" thickTop="1" thickBot="1" x14ac:dyDescent="0.3">
      <c r="B11" s="63" t="str">
        <f>[1]VLEZ!S24&amp;"."&amp;[1]VLEZ!$C$7&amp;"."&amp;[1]VLEZ!$C$8</f>
        <v>08.07.2022</v>
      </c>
      <c r="C11" s="58">
        <f t="shared" si="0"/>
        <v>31.042499999999997</v>
      </c>
      <c r="D11" s="59"/>
      <c r="E11" s="60">
        <f>'[9]Presmetka za sekundarna 1'!E$6</f>
        <v>0</v>
      </c>
      <c r="F11" s="61">
        <f>'[9]Presmetka za sekundarna 1'!F$6</f>
        <v>0</v>
      </c>
      <c r="G11" s="61">
        <f>'[9]Presmetka za sekundarna 1'!G$6</f>
        <v>0</v>
      </c>
      <c r="H11" s="61">
        <f>'[9]Presmetka za sekundarna 1'!H$6</f>
        <v>0</v>
      </c>
      <c r="I11" s="61">
        <f>'[9]Presmetka za sekundarna 1'!I$6</f>
        <v>0</v>
      </c>
      <c r="J11" s="61">
        <f>'[9]Presmetka za sekundarna 1'!J$6</f>
        <v>0</v>
      </c>
      <c r="K11" s="61">
        <f>'[9]Presmetka za sekundarna 1'!K$6</f>
        <v>0</v>
      </c>
      <c r="L11" s="61">
        <f>'[9]Presmetka za sekundarna 1'!L$6</f>
        <v>0</v>
      </c>
      <c r="M11" s="61">
        <f>'[9]Presmetka za sekundarna 1'!M$6</f>
        <v>0</v>
      </c>
      <c r="N11" s="61">
        <f>'[9]Presmetka za sekundarna 1'!N$6</f>
        <v>0</v>
      </c>
      <c r="O11" s="61">
        <f>'[9]Presmetka za sekundarna 1'!O$6</f>
        <v>0</v>
      </c>
      <c r="P11" s="61">
        <f>'[9]Presmetka za sekundarna 1'!P$6</f>
        <v>0</v>
      </c>
      <c r="Q11" s="61">
        <f>'[9]Presmetka za sekundarna 1'!Q$6</f>
        <v>2.7800000000000011</v>
      </c>
      <c r="R11" s="61">
        <f>'[9]Presmetka za sekundarna 1'!R$6</f>
        <v>0</v>
      </c>
      <c r="S11" s="61">
        <f>'[9]Presmetka za sekundarna 1'!S$6</f>
        <v>0.85999999999999943</v>
      </c>
      <c r="T11" s="61">
        <f>'[9]Presmetka za sekundarna 1'!T$6</f>
        <v>13.602499999999996</v>
      </c>
      <c r="U11" s="61">
        <f>'[9]Presmetka za sekundarna 1'!U$6</f>
        <v>0</v>
      </c>
      <c r="V11" s="61">
        <f>'[9]Presmetka za sekundarna 1'!V$6</f>
        <v>4</v>
      </c>
      <c r="W11" s="61">
        <f>'[9]Presmetka za sekundarna 1'!W$6</f>
        <v>4</v>
      </c>
      <c r="X11" s="61">
        <f>'[9]Presmetka za sekundarna 1'!X$6</f>
        <v>2.1700000000000017</v>
      </c>
      <c r="Y11" s="61">
        <f>'[9]Presmetka za sekundarna 1'!Y$6</f>
        <v>0</v>
      </c>
      <c r="Z11" s="61">
        <f>'[9]Presmetka za sekundarna 1'!Z$6</f>
        <v>0</v>
      </c>
      <c r="AA11" s="61">
        <f>'[9]Presmetka za sekundarna 1'!AA$6</f>
        <v>3.629999999999999</v>
      </c>
      <c r="AB11" s="62">
        <f>'[9]Presmetka za sekundarna 1'!AB$6</f>
        <v>0</v>
      </c>
    </row>
    <row r="12" spans="2:28" ht="17.25" thickTop="1" thickBot="1" x14ac:dyDescent="0.3">
      <c r="B12" s="63" t="str">
        <f>[1]VLEZ!S25&amp;"."&amp;[1]VLEZ!$C$7&amp;"."&amp;[1]VLEZ!$C$8</f>
        <v>09.07.2022</v>
      </c>
      <c r="C12" s="58">
        <f t="shared" si="0"/>
        <v>0</v>
      </c>
      <c r="D12" s="59"/>
      <c r="E12" s="60">
        <f>'[10]Presmetka za sekundarna 1'!E$6</f>
        <v>0</v>
      </c>
      <c r="F12" s="61">
        <f>'[10]Presmetka za sekundarna 1'!F$6</f>
        <v>0</v>
      </c>
      <c r="G12" s="61">
        <f>'[10]Presmetka za sekundarna 1'!G$6</f>
        <v>0</v>
      </c>
      <c r="H12" s="61">
        <f>'[10]Presmetka za sekundarna 1'!H$6</f>
        <v>0</v>
      </c>
      <c r="I12" s="61">
        <f>'[10]Presmetka za sekundarna 1'!I$6</f>
        <v>0</v>
      </c>
      <c r="J12" s="61">
        <f>'[10]Presmetka za sekundarna 1'!J$6</f>
        <v>0</v>
      </c>
      <c r="K12" s="61">
        <f>'[10]Presmetka za sekundarna 1'!K$6</f>
        <v>0</v>
      </c>
      <c r="L12" s="61">
        <f>'[10]Presmetka za sekundarna 1'!L$6</f>
        <v>0</v>
      </c>
      <c r="M12" s="61">
        <f>'[10]Presmetka za sekundarna 1'!M$6</f>
        <v>0</v>
      </c>
      <c r="N12" s="61">
        <f>'[10]Presmetka za sekundarna 1'!N$6</f>
        <v>0</v>
      </c>
      <c r="O12" s="61">
        <f>'[10]Presmetka za sekundarna 1'!O$6</f>
        <v>0</v>
      </c>
      <c r="P12" s="61">
        <f>'[10]Presmetka za sekundarna 1'!P$6</f>
        <v>0</v>
      </c>
      <c r="Q12" s="61">
        <f>'[10]Presmetka za sekundarna 1'!Q$6</f>
        <v>0</v>
      </c>
      <c r="R12" s="61">
        <f>'[10]Presmetka za sekundarna 1'!R$6</f>
        <v>0</v>
      </c>
      <c r="S12" s="61">
        <f>'[10]Presmetka za sekundarna 1'!S$6</f>
        <v>0</v>
      </c>
      <c r="T12" s="61">
        <f>'[10]Presmetka za sekundarna 1'!T$6</f>
        <v>0</v>
      </c>
      <c r="U12" s="61">
        <f>'[10]Presmetka za sekundarna 1'!U$6</f>
        <v>0</v>
      </c>
      <c r="V12" s="61">
        <f>'[10]Presmetka za sekundarna 1'!V$6</f>
        <v>0</v>
      </c>
      <c r="W12" s="61">
        <f>'[10]Presmetka za sekundarna 1'!W$6</f>
        <v>0</v>
      </c>
      <c r="X12" s="61">
        <f>'[10]Presmetka za sekundarna 1'!X$6</f>
        <v>0</v>
      </c>
      <c r="Y12" s="61">
        <f>'[10]Presmetka za sekundarna 1'!Y$6</f>
        <v>0</v>
      </c>
      <c r="Z12" s="61">
        <f>'[10]Presmetka za sekundarna 1'!Z$6</f>
        <v>0</v>
      </c>
      <c r="AA12" s="61">
        <f>'[10]Presmetka za sekundarna 1'!AA$6</f>
        <v>0</v>
      </c>
      <c r="AB12" s="62">
        <f>'[10]Presmetka za sekundarna 1'!AB$6</f>
        <v>0</v>
      </c>
    </row>
    <row r="13" spans="2:28" ht="17.25" thickTop="1" thickBot="1" x14ac:dyDescent="0.3">
      <c r="B13" s="63" t="str">
        <f>[1]VLEZ!S26&amp;"."&amp;[1]VLEZ!$C$7&amp;"."&amp;[1]VLEZ!$C$8</f>
        <v>10.07.2022</v>
      </c>
      <c r="C13" s="58">
        <f t="shared" si="0"/>
        <v>0</v>
      </c>
      <c r="D13" s="59"/>
      <c r="E13" s="60">
        <f>'[11]Presmetka za sekundarna 1'!E$6</f>
        <v>0</v>
      </c>
      <c r="F13" s="61">
        <f>'[11]Presmetka za sekundarna 1'!F$6</f>
        <v>0</v>
      </c>
      <c r="G13" s="61">
        <f>'[11]Presmetka za sekundarna 1'!G$6</f>
        <v>0</v>
      </c>
      <c r="H13" s="61">
        <f>'[11]Presmetka za sekundarna 1'!H$6</f>
        <v>0</v>
      </c>
      <c r="I13" s="61">
        <f>'[11]Presmetka za sekundarna 1'!I$6</f>
        <v>0</v>
      </c>
      <c r="J13" s="61">
        <f>'[11]Presmetka za sekundarna 1'!J$6</f>
        <v>0</v>
      </c>
      <c r="K13" s="61">
        <f>'[11]Presmetka za sekundarna 1'!K$6</f>
        <v>0</v>
      </c>
      <c r="L13" s="61">
        <f>'[11]Presmetka za sekundarna 1'!L$6</f>
        <v>0</v>
      </c>
      <c r="M13" s="61">
        <f>'[11]Presmetka za sekundarna 1'!M$6</f>
        <v>0</v>
      </c>
      <c r="N13" s="61">
        <f>'[11]Presmetka za sekundarna 1'!N$6</f>
        <v>0</v>
      </c>
      <c r="O13" s="61">
        <f>'[11]Presmetka za sekundarna 1'!O$6</f>
        <v>0</v>
      </c>
      <c r="P13" s="61">
        <f>'[11]Presmetka za sekundarna 1'!P$6</f>
        <v>0</v>
      </c>
      <c r="Q13" s="61">
        <f>'[11]Presmetka za sekundarna 1'!Q$6</f>
        <v>0</v>
      </c>
      <c r="R13" s="61">
        <f>'[11]Presmetka za sekundarna 1'!R$6</f>
        <v>0</v>
      </c>
      <c r="S13" s="61">
        <f>'[11]Presmetka za sekundarna 1'!S$6</f>
        <v>0</v>
      </c>
      <c r="T13" s="61">
        <f>'[11]Presmetka za sekundarna 1'!T$6</f>
        <v>0</v>
      </c>
      <c r="U13" s="61">
        <f>'[11]Presmetka za sekundarna 1'!U$6</f>
        <v>0</v>
      </c>
      <c r="V13" s="61">
        <f>'[11]Presmetka za sekundarna 1'!V$6</f>
        <v>0</v>
      </c>
      <c r="W13" s="61">
        <f>'[11]Presmetka za sekundarna 1'!W$6</f>
        <v>0</v>
      </c>
      <c r="X13" s="61">
        <f>'[11]Presmetka za sekundarna 1'!X$6</f>
        <v>0</v>
      </c>
      <c r="Y13" s="61">
        <f>'[11]Presmetka za sekundarna 1'!Y$6</f>
        <v>0</v>
      </c>
      <c r="Z13" s="61">
        <f>'[11]Presmetka za sekundarna 1'!Z$6</f>
        <v>0</v>
      </c>
      <c r="AA13" s="61">
        <f>'[11]Presmetka za sekundarna 1'!AA$6</f>
        <v>0</v>
      </c>
      <c r="AB13" s="62">
        <f>'[11]Presmetka za sekundarna 1'!AB$6</f>
        <v>0</v>
      </c>
    </row>
    <row r="14" spans="2:28" ht="17.25" thickTop="1" thickBot="1" x14ac:dyDescent="0.3">
      <c r="B14" s="63" t="str">
        <f>[1]VLEZ!S27&amp;"."&amp;[1]VLEZ!$C$7&amp;"."&amp;[1]VLEZ!$C$8</f>
        <v>11.07.2022</v>
      </c>
      <c r="C14" s="58">
        <f t="shared" si="0"/>
        <v>0</v>
      </c>
      <c r="D14" s="59"/>
      <c r="E14" s="60">
        <f>'[12]Presmetka za sekundarna 1'!E$6</f>
        <v>0</v>
      </c>
      <c r="F14" s="61">
        <f>'[12]Presmetka za sekundarna 1'!F$6</f>
        <v>0</v>
      </c>
      <c r="G14" s="61">
        <f>'[12]Presmetka za sekundarna 1'!G$6</f>
        <v>0</v>
      </c>
      <c r="H14" s="61">
        <f>'[12]Presmetka za sekundarna 1'!H$6</f>
        <v>0</v>
      </c>
      <c r="I14" s="61">
        <f>'[12]Presmetka za sekundarna 1'!I$6</f>
        <v>0</v>
      </c>
      <c r="J14" s="61">
        <f>'[12]Presmetka za sekundarna 1'!J$6</f>
        <v>0</v>
      </c>
      <c r="K14" s="61">
        <f>'[12]Presmetka za sekundarna 1'!K$6</f>
        <v>0</v>
      </c>
      <c r="L14" s="61">
        <f>'[12]Presmetka za sekundarna 1'!L$6</f>
        <v>0</v>
      </c>
      <c r="M14" s="61">
        <f>'[12]Presmetka za sekundarna 1'!M$6</f>
        <v>0</v>
      </c>
      <c r="N14" s="61">
        <f>'[12]Presmetka za sekundarna 1'!N$6</f>
        <v>0</v>
      </c>
      <c r="O14" s="61">
        <f>'[12]Presmetka za sekundarna 1'!O$6</f>
        <v>0</v>
      </c>
      <c r="P14" s="61">
        <f>'[12]Presmetka za sekundarna 1'!P$6</f>
        <v>0</v>
      </c>
      <c r="Q14" s="61">
        <f>'[12]Presmetka za sekundarna 1'!Q$6</f>
        <v>0</v>
      </c>
      <c r="R14" s="61">
        <f>'[12]Presmetka za sekundarna 1'!R$6</f>
        <v>0</v>
      </c>
      <c r="S14" s="61">
        <f>'[12]Presmetka za sekundarna 1'!S$6</f>
        <v>0</v>
      </c>
      <c r="T14" s="61">
        <f>'[12]Presmetka za sekundarna 1'!T$6</f>
        <v>0</v>
      </c>
      <c r="U14" s="61">
        <f>'[12]Presmetka za sekundarna 1'!U$6</f>
        <v>0</v>
      </c>
      <c r="V14" s="61">
        <f>'[12]Presmetka za sekundarna 1'!V$6</f>
        <v>0</v>
      </c>
      <c r="W14" s="61">
        <f>'[12]Presmetka za sekundarna 1'!W$6</f>
        <v>0</v>
      </c>
      <c r="X14" s="61">
        <f>'[12]Presmetka za sekundarna 1'!X$6</f>
        <v>0</v>
      </c>
      <c r="Y14" s="61">
        <f>'[12]Presmetka za sekundarna 1'!Y$6</f>
        <v>0</v>
      </c>
      <c r="Z14" s="61">
        <f>'[12]Presmetka za sekundarna 1'!Z$6</f>
        <v>0</v>
      </c>
      <c r="AA14" s="61">
        <f>'[12]Presmetka za sekundarna 1'!AA$6</f>
        <v>0</v>
      </c>
      <c r="AB14" s="62">
        <f>'[12]Presmetka za sekundarna 1'!AB$6</f>
        <v>0</v>
      </c>
    </row>
    <row r="15" spans="2:28" ht="17.25" thickTop="1" thickBot="1" x14ac:dyDescent="0.3">
      <c r="B15" s="63" t="str">
        <f>[1]VLEZ!S28&amp;"."&amp;[1]VLEZ!$C$7&amp;"."&amp;[1]VLEZ!$C$8</f>
        <v>12.07.2022</v>
      </c>
      <c r="C15" s="58">
        <f t="shared" si="0"/>
        <v>0</v>
      </c>
      <c r="D15" s="59"/>
      <c r="E15" s="60">
        <f>'[13]Presmetka za sekundarna 1'!E$6</f>
        <v>0</v>
      </c>
      <c r="F15" s="61">
        <f>'[13]Presmetka za sekundarna 1'!F$6</f>
        <v>0</v>
      </c>
      <c r="G15" s="61">
        <f>'[13]Presmetka za sekundarna 1'!G$6</f>
        <v>0</v>
      </c>
      <c r="H15" s="61">
        <f>'[13]Presmetka za sekundarna 1'!H$6</f>
        <v>0</v>
      </c>
      <c r="I15" s="61">
        <f>'[13]Presmetka za sekundarna 1'!I$6</f>
        <v>0</v>
      </c>
      <c r="J15" s="61">
        <f>'[13]Presmetka za sekundarna 1'!J$6</f>
        <v>0</v>
      </c>
      <c r="K15" s="61">
        <f>'[13]Presmetka za sekundarna 1'!K$6</f>
        <v>0</v>
      </c>
      <c r="L15" s="61">
        <f>'[13]Presmetka za sekundarna 1'!L$6</f>
        <v>0</v>
      </c>
      <c r="M15" s="61">
        <f>'[13]Presmetka za sekundarna 1'!M$6</f>
        <v>0</v>
      </c>
      <c r="N15" s="61">
        <f>'[13]Presmetka za sekundarna 1'!N$6</f>
        <v>0</v>
      </c>
      <c r="O15" s="61">
        <f>'[13]Presmetka za sekundarna 1'!O$6</f>
        <v>0</v>
      </c>
      <c r="P15" s="61">
        <f>'[13]Presmetka za sekundarna 1'!P$6</f>
        <v>0</v>
      </c>
      <c r="Q15" s="61">
        <f>'[13]Presmetka za sekundarna 1'!Q$6</f>
        <v>0</v>
      </c>
      <c r="R15" s="61">
        <f>'[13]Presmetka za sekundarna 1'!R$6</f>
        <v>0</v>
      </c>
      <c r="S15" s="61">
        <f>'[13]Presmetka za sekundarna 1'!S$6</f>
        <v>0</v>
      </c>
      <c r="T15" s="61">
        <f>'[13]Presmetka za sekundarna 1'!T$6</f>
        <v>0</v>
      </c>
      <c r="U15" s="61">
        <f>'[13]Presmetka za sekundarna 1'!U$6</f>
        <v>0</v>
      </c>
      <c r="V15" s="61">
        <f>'[13]Presmetka za sekundarna 1'!V$6</f>
        <v>0</v>
      </c>
      <c r="W15" s="61">
        <f>'[13]Presmetka za sekundarna 1'!W$6</f>
        <v>0</v>
      </c>
      <c r="X15" s="61">
        <f>'[13]Presmetka za sekundarna 1'!X$6</f>
        <v>0</v>
      </c>
      <c r="Y15" s="61">
        <f>'[13]Presmetka za sekundarna 1'!Y$6</f>
        <v>0</v>
      </c>
      <c r="Z15" s="61">
        <f>'[13]Presmetka za sekundarna 1'!Z$6</f>
        <v>0</v>
      </c>
      <c r="AA15" s="61">
        <f>'[13]Presmetka za sekundarna 1'!AA$6</f>
        <v>0</v>
      </c>
      <c r="AB15" s="62">
        <f>'[13]Presmetka za sekundarna 1'!AB$6</f>
        <v>0</v>
      </c>
    </row>
    <row r="16" spans="2:28" ht="17.25" thickTop="1" thickBot="1" x14ac:dyDescent="0.3">
      <c r="B16" s="63" t="str">
        <f>[1]VLEZ!S29&amp;"."&amp;[1]VLEZ!$C$7&amp;"."&amp;[1]VLEZ!$C$8</f>
        <v>13.07.2022</v>
      </c>
      <c r="C16" s="58">
        <f t="shared" si="0"/>
        <v>45.067499999999995</v>
      </c>
      <c r="D16" s="59"/>
      <c r="E16" s="60">
        <f>'[14]Presmetka za sekundarna 1'!E$6</f>
        <v>0</v>
      </c>
      <c r="F16" s="61">
        <f>'[14]Presmetka za sekundarna 1'!F$6</f>
        <v>0</v>
      </c>
      <c r="G16" s="61">
        <f>'[14]Presmetka za sekundarna 1'!G$6</f>
        <v>0</v>
      </c>
      <c r="H16" s="61">
        <f>'[14]Presmetka za sekundarna 1'!H$6</f>
        <v>0</v>
      </c>
      <c r="I16" s="61">
        <f>'[14]Presmetka za sekundarna 1'!I$6</f>
        <v>0</v>
      </c>
      <c r="J16" s="61">
        <f>'[14]Presmetka za sekundarna 1'!J$6</f>
        <v>0</v>
      </c>
      <c r="K16" s="61">
        <f>'[14]Presmetka za sekundarna 1'!K$6</f>
        <v>0</v>
      </c>
      <c r="L16" s="61">
        <f>'[14]Presmetka za sekundarna 1'!L$6</f>
        <v>0</v>
      </c>
      <c r="M16" s="61">
        <f>'[14]Presmetka za sekundarna 1'!M$6</f>
        <v>0</v>
      </c>
      <c r="N16" s="61">
        <f>'[14]Presmetka za sekundarna 1'!N$6</f>
        <v>0</v>
      </c>
      <c r="O16" s="61">
        <f>'[14]Presmetka za sekundarna 1'!O$6</f>
        <v>0</v>
      </c>
      <c r="P16" s="61">
        <f>'[14]Presmetka za sekundarna 1'!P$6</f>
        <v>0</v>
      </c>
      <c r="Q16" s="61">
        <f>'[14]Presmetka za sekundarna 1'!Q$6</f>
        <v>0</v>
      </c>
      <c r="R16" s="61">
        <f>'[14]Presmetka za sekundarna 1'!R$6</f>
        <v>0</v>
      </c>
      <c r="S16" s="61">
        <f>'[14]Presmetka za sekundarna 1'!S$6</f>
        <v>0</v>
      </c>
      <c r="T16" s="61">
        <f>'[14]Presmetka za sekundarna 1'!T$6</f>
        <v>0</v>
      </c>
      <c r="U16" s="61">
        <f>'[14]Presmetka za sekundarna 1'!U$6</f>
        <v>0</v>
      </c>
      <c r="V16" s="61">
        <f>'[14]Presmetka za sekundarna 1'!V$6</f>
        <v>0</v>
      </c>
      <c r="W16" s="61">
        <f>'[14]Presmetka za sekundarna 1'!W$6</f>
        <v>4.9450000000000003</v>
      </c>
      <c r="X16" s="61">
        <f>'[14]Presmetka za sekundarna 1'!X$6</f>
        <v>14.327499999999997</v>
      </c>
      <c r="Y16" s="61">
        <f>'[14]Presmetka za sekundarna 1'!Y$6</f>
        <v>1.1700000000000017</v>
      </c>
      <c r="Z16" s="61">
        <f>'[14]Presmetka za sekundarna 1'!Z$6</f>
        <v>15.0425</v>
      </c>
      <c r="AA16" s="61">
        <f>'[14]Presmetka za sekundarna 1'!AA$6</f>
        <v>9.5824999999999996</v>
      </c>
      <c r="AB16" s="62">
        <f>'[14]Presmetka za sekundarna 1'!AB$6</f>
        <v>0</v>
      </c>
    </row>
    <row r="17" spans="2:28" ht="17.25" thickTop="1" thickBot="1" x14ac:dyDescent="0.3">
      <c r="B17" s="63" t="str">
        <f>[1]VLEZ!S30&amp;"."&amp;[1]VLEZ!$C$7&amp;"."&amp;[1]VLEZ!$C$8</f>
        <v>14.07.2022</v>
      </c>
      <c r="C17" s="58">
        <f t="shared" si="0"/>
        <v>114.26750000000001</v>
      </c>
      <c r="D17" s="59"/>
      <c r="E17" s="60">
        <f>'[15]Presmetka za sekundarna 1'!E$6</f>
        <v>0</v>
      </c>
      <c r="F17" s="61">
        <f>'[15]Presmetka za sekundarna 1'!F$6</f>
        <v>0</v>
      </c>
      <c r="G17" s="61">
        <f>'[15]Presmetka za sekundarna 1'!G$6</f>
        <v>0</v>
      </c>
      <c r="H17" s="61">
        <f>'[15]Presmetka za sekundarna 1'!H$6</f>
        <v>0</v>
      </c>
      <c r="I17" s="61">
        <f>'[15]Presmetka za sekundarna 1'!I$6</f>
        <v>0</v>
      </c>
      <c r="J17" s="61">
        <f>'[15]Presmetka za sekundarna 1'!J$6</f>
        <v>0</v>
      </c>
      <c r="K17" s="61">
        <f>'[15]Presmetka za sekundarna 1'!K$6</f>
        <v>0</v>
      </c>
      <c r="L17" s="61">
        <f>'[15]Presmetka za sekundarna 1'!L$6</f>
        <v>0</v>
      </c>
      <c r="M17" s="61">
        <f>'[15]Presmetka za sekundarna 1'!M$6</f>
        <v>0</v>
      </c>
      <c r="N17" s="61">
        <f>'[15]Presmetka za sekundarna 1'!N$6</f>
        <v>11.245000000000005</v>
      </c>
      <c r="O17" s="61">
        <f>'[15]Presmetka za sekundarna 1'!O$6</f>
        <v>18.41</v>
      </c>
      <c r="P17" s="61">
        <f>'[15]Presmetka za sekundarna 1'!P$6</f>
        <v>11.032500000000002</v>
      </c>
      <c r="Q17" s="61">
        <f>'[15]Presmetka za sekundarna 1'!Q$6</f>
        <v>0</v>
      </c>
      <c r="R17" s="61">
        <f>'[15]Presmetka za sekundarna 1'!R$6</f>
        <v>0</v>
      </c>
      <c r="S17" s="61">
        <f>'[15]Presmetka za sekundarna 1'!S$6</f>
        <v>0</v>
      </c>
      <c r="T17" s="61">
        <f>'[15]Presmetka za sekundarna 1'!T$6</f>
        <v>2.2800000000000011</v>
      </c>
      <c r="U17" s="61">
        <f>'[15]Presmetka za sekundarna 1'!U$6</f>
        <v>6.9199999999999982</v>
      </c>
      <c r="V17" s="61">
        <f>'[15]Presmetka za sekundarna 1'!V$6</f>
        <v>13.802499999999998</v>
      </c>
      <c r="W17" s="61">
        <f>'[15]Presmetka za sekundarna 1'!W$6</f>
        <v>20.65</v>
      </c>
      <c r="X17" s="61">
        <f>'[15]Presmetka za sekundarna 1'!X$6</f>
        <v>8.6050000000000004</v>
      </c>
      <c r="Y17" s="61">
        <f>'[15]Presmetka za sekundarna 1'!Y$6</f>
        <v>12.419999999999998</v>
      </c>
      <c r="Z17" s="61">
        <f>'[15]Presmetka za sekundarna 1'!Z$6</f>
        <v>0</v>
      </c>
      <c r="AA17" s="61">
        <f>'[15]Presmetka za sekundarna 1'!AA$6</f>
        <v>4.9024999999999999</v>
      </c>
      <c r="AB17" s="62">
        <f>'[15]Presmetka za sekundarna 1'!AB$6</f>
        <v>4</v>
      </c>
    </row>
    <row r="18" spans="2:28" ht="17.25" thickTop="1" thickBot="1" x14ac:dyDescent="0.3">
      <c r="B18" s="63" t="str">
        <f>[1]VLEZ!S31&amp;"."&amp;[1]VLEZ!$C$7&amp;"."&amp;[1]VLEZ!$C$8</f>
        <v>15.07.2022</v>
      </c>
      <c r="C18" s="58">
        <f t="shared" si="0"/>
        <v>174.27750000000003</v>
      </c>
      <c r="D18" s="59"/>
      <c r="E18" s="60">
        <f>'[16]Presmetka za sekundarna 1'!E$6</f>
        <v>14.372500000000002</v>
      </c>
      <c r="F18" s="61">
        <f>'[16]Presmetka za sekundarna 1'!F$6</f>
        <v>0</v>
      </c>
      <c r="G18" s="61">
        <f>'[16]Presmetka za sekundarna 1'!G$6</f>
        <v>0</v>
      </c>
      <c r="H18" s="61">
        <f>'[16]Presmetka za sekundarna 1'!H$6</f>
        <v>0</v>
      </c>
      <c r="I18" s="61">
        <f>'[16]Presmetka za sekundarna 1'!I$6</f>
        <v>0</v>
      </c>
      <c r="J18" s="61">
        <f>'[16]Presmetka za sekundarna 1'!J$6</f>
        <v>0</v>
      </c>
      <c r="K18" s="61">
        <f>'[16]Presmetka za sekundarna 1'!K$6</f>
        <v>0</v>
      </c>
      <c r="L18" s="61">
        <f>'[16]Presmetka za sekundarna 1'!L$6</f>
        <v>0</v>
      </c>
      <c r="M18" s="61">
        <f>'[16]Presmetka za sekundarna 1'!M$6</f>
        <v>0</v>
      </c>
      <c r="N18" s="61">
        <f>'[16]Presmetka za sekundarna 1'!N$6</f>
        <v>12.232500000000002</v>
      </c>
      <c r="O18" s="61">
        <f>'[16]Presmetka za sekundarna 1'!O$6</f>
        <v>9.2250000000000014</v>
      </c>
      <c r="P18" s="61">
        <f>'[16]Presmetka za sekundarna 1'!P$6</f>
        <v>15.195</v>
      </c>
      <c r="Q18" s="61">
        <f>'[16]Presmetka za sekundarna 1'!Q$6</f>
        <v>15.585000000000001</v>
      </c>
      <c r="R18" s="61">
        <f>'[16]Presmetka za sekundarna 1'!R$6</f>
        <v>5.8300000000000018</v>
      </c>
      <c r="S18" s="61">
        <f>'[16]Presmetka za sekundarna 1'!S$6</f>
        <v>3.9475000000000016</v>
      </c>
      <c r="T18" s="61">
        <f>'[16]Presmetka za sekundarna 1'!T$6</f>
        <v>8.932500000000001</v>
      </c>
      <c r="U18" s="61">
        <f>'[16]Presmetka za sekundarna 1'!U$6</f>
        <v>19.664999999999996</v>
      </c>
      <c r="V18" s="61">
        <f>'[16]Presmetka za sekundarna 1'!V$6</f>
        <v>18.75</v>
      </c>
      <c r="W18" s="61">
        <f>'[16]Presmetka za sekundarna 1'!W$6</f>
        <v>12.734999999999999</v>
      </c>
      <c r="X18" s="61">
        <f>'[16]Presmetka za sekundarna 1'!X$6</f>
        <v>0</v>
      </c>
      <c r="Y18" s="61">
        <f>'[16]Presmetka za sekundarna 1'!Y$6</f>
        <v>20.375</v>
      </c>
      <c r="Z18" s="61">
        <f>'[16]Presmetka za sekundarna 1'!Z$6</f>
        <v>13.752499999999998</v>
      </c>
      <c r="AA18" s="61">
        <f>'[16]Presmetka za sekundarna 1'!AA$6</f>
        <v>3.6799999999999997</v>
      </c>
      <c r="AB18" s="62">
        <f>'[16]Presmetka za sekundarna 1'!AB$6</f>
        <v>0</v>
      </c>
    </row>
    <row r="19" spans="2:28" ht="17.25" thickTop="1" thickBot="1" x14ac:dyDescent="0.3">
      <c r="B19" s="63" t="str">
        <f>[1]VLEZ!S32&amp;"."&amp;[1]VLEZ!$C$7&amp;"."&amp;[1]VLEZ!$C$8</f>
        <v>16.07.2022</v>
      </c>
      <c r="C19" s="58">
        <f t="shared" si="0"/>
        <v>141.29999999999998</v>
      </c>
      <c r="D19" s="59"/>
      <c r="E19" s="60">
        <f>'[17]Presmetka za sekundarna 1'!E$6</f>
        <v>13.134999999999998</v>
      </c>
      <c r="F19" s="61">
        <f>'[17]Presmetka za sekundarna 1'!F$6</f>
        <v>0</v>
      </c>
      <c r="G19" s="61">
        <f>'[17]Presmetka za sekundarna 1'!G$6</f>
        <v>0</v>
      </c>
      <c r="H19" s="61">
        <f>'[17]Presmetka za sekundarna 1'!H$6</f>
        <v>0</v>
      </c>
      <c r="I19" s="61">
        <f>'[17]Presmetka za sekundarna 1'!I$6</f>
        <v>0</v>
      </c>
      <c r="J19" s="61">
        <f>'[17]Presmetka za sekundarna 1'!J$6</f>
        <v>0</v>
      </c>
      <c r="K19" s="61">
        <f>'[17]Presmetka za sekundarna 1'!K$6</f>
        <v>0</v>
      </c>
      <c r="L19" s="61">
        <f>'[17]Presmetka za sekundarna 1'!L$6</f>
        <v>0</v>
      </c>
      <c r="M19" s="61">
        <f>'[17]Presmetka za sekundarna 1'!M$6</f>
        <v>0</v>
      </c>
      <c r="N19" s="61">
        <f>'[17]Presmetka za sekundarna 1'!N$6</f>
        <v>18.697500000000002</v>
      </c>
      <c r="O19" s="61">
        <f>'[17]Presmetka za sekundarna 1'!O$6</f>
        <v>7.8275000000000006</v>
      </c>
      <c r="P19" s="61">
        <f>'[17]Presmetka za sekundarna 1'!P$6</f>
        <v>7.7900000000000027</v>
      </c>
      <c r="Q19" s="61">
        <f>'[17]Presmetka za sekundarna 1'!Q$6</f>
        <v>10.965</v>
      </c>
      <c r="R19" s="61">
        <f>'[17]Presmetka za sekundarna 1'!R$6</f>
        <v>4.7525000000000013</v>
      </c>
      <c r="S19" s="61">
        <f>'[17]Presmetka za sekundarna 1'!S$6</f>
        <v>8.8100000000000023</v>
      </c>
      <c r="T19" s="61">
        <f>'[17]Presmetka za sekundarna 1'!T$6</f>
        <v>6.5775000000000006</v>
      </c>
      <c r="U19" s="61">
        <f>'[17]Presmetka za sekundarna 1'!U$6</f>
        <v>10.067499999999999</v>
      </c>
      <c r="V19" s="61">
        <f>'[17]Presmetka za sekundarna 1'!V$6</f>
        <v>11.452499999999997</v>
      </c>
      <c r="W19" s="61">
        <f>'[17]Presmetka za sekundarna 1'!W$6</f>
        <v>8.7674999999999983</v>
      </c>
      <c r="X19" s="61">
        <f>'[17]Presmetka za sekundarna 1'!X$6</f>
        <v>12.720000000000002</v>
      </c>
      <c r="Y19" s="61">
        <f>'[17]Presmetka za sekundarna 1'!Y$6</f>
        <v>4.3724999999999987</v>
      </c>
      <c r="Z19" s="61">
        <f>'[17]Presmetka za sekundarna 1'!Z$6</f>
        <v>0</v>
      </c>
      <c r="AA19" s="61">
        <f>'[17]Presmetka za sekundarna 1'!AA$6</f>
        <v>11.202499999999997</v>
      </c>
      <c r="AB19" s="62">
        <f>'[17]Presmetka za sekundarna 1'!AB$6</f>
        <v>4.1624999999999979</v>
      </c>
    </row>
    <row r="20" spans="2:28" ht="17.25" thickTop="1" thickBot="1" x14ac:dyDescent="0.3">
      <c r="B20" s="63" t="str">
        <f>[1]VLEZ!S33&amp;"."&amp;[1]VLEZ!$C$7&amp;"."&amp;[1]VLEZ!$C$8</f>
        <v>17.07.2022</v>
      </c>
      <c r="C20" s="58">
        <f t="shared" si="0"/>
        <v>102.49999999999999</v>
      </c>
      <c r="D20" s="59"/>
      <c r="E20" s="60">
        <f>'[18]Presmetka za sekundarna 1'!E$6</f>
        <v>11.850000000000001</v>
      </c>
      <c r="F20" s="61">
        <f>'[18]Presmetka za sekundarna 1'!F$6</f>
        <v>0</v>
      </c>
      <c r="G20" s="61">
        <f>'[18]Presmetka za sekundarna 1'!G$6</f>
        <v>0</v>
      </c>
      <c r="H20" s="61">
        <f>'[18]Presmetka za sekundarna 1'!H$6</f>
        <v>0</v>
      </c>
      <c r="I20" s="61">
        <f>'[18]Presmetka za sekundarna 1'!I$6</f>
        <v>0</v>
      </c>
      <c r="J20" s="61">
        <f>'[18]Presmetka za sekundarna 1'!J$6</f>
        <v>0</v>
      </c>
      <c r="K20" s="61">
        <f>'[18]Presmetka za sekundarna 1'!K$6</f>
        <v>7.9624999999999986</v>
      </c>
      <c r="L20" s="61">
        <f>'[18]Presmetka za sekundarna 1'!L$6</f>
        <v>0</v>
      </c>
      <c r="M20" s="61">
        <f>'[18]Presmetka za sekundarna 1'!M$6</f>
        <v>0</v>
      </c>
      <c r="N20" s="61">
        <f>'[18]Presmetka za sekundarna 1'!N$6</f>
        <v>5.2950000000000017</v>
      </c>
      <c r="O20" s="61">
        <f>'[18]Presmetka za sekundarna 1'!O$6</f>
        <v>0</v>
      </c>
      <c r="P20" s="61">
        <f>'[18]Presmetka za sekundarna 1'!P$6</f>
        <v>8.6674999999999969</v>
      </c>
      <c r="Q20" s="61">
        <f>'[18]Presmetka za sekundarna 1'!Q$6</f>
        <v>0</v>
      </c>
      <c r="R20" s="61">
        <f>'[18]Presmetka za sekundarna 1'!R$6</f>
        <v>9.8874999999999993</v>
      </c>
      <c r="S20" s="61">
        <f>'[18]Presmetka za sekundarna 1'!S$6</f>
        <v>10.425000000000004</v>
      </c>
      <c r="T20" s="61">
        <f>'[18]Presmetka za sekundarna 1'!T$6</f>
        <v>7.9699999999999989</v>
      </c>
      <c r="U20" s="61">
        <f>'[18]Presmetka za sekundarna 1'!U$6</f>
        <v>18.865000000000002</v>
      </c>
      <c r="V20" s="61">
        <f>'[18]Presmetka za sekundarna 1'!V$6</f>
        <v>10.627499999999998</v>
      </c>
      <c r="W20" s="61">
        <f>'[18]Presmetka za sekundarna 1'!W$6</f>
        <v>6.7399999999999984</v>
      </c>
      <c r="X20" s="61">
        <f>'[18]Presmetka za sekundarna 1'!X$6</f>
        <v>1.879999999999999</v>
      </c>
      <c r="Y20" s="61">
        <f>'[18]Presmetka za sekundarna 1'!Y$6</f>
        <v>1.3500000000000014</v>
      </c>
      <c r="Z20" s="61">
        <f>'[18]Presmetka za sekundarna 1'!Z$6</f>
        <v>0</v>
      </c>
      <c r="AA20" s="61">
        <f>'[18]Presmetka za sekundarna 1'!AA$6</f>
        <v>0.98000000000000043</v>
      </c>
      <c r="AB20" s="62">
        <f>'[18]Presmetka za sekundarna 1'!AB$6</f>
        <v>0</v>
      </c>
    </row>
    <row r="21" spans="2:28" ht="17.25" thickTop="1" thickBot="1" x14ac:dyDescent="0.3">
      <c r="B21" s="63" t="str">
        <f>[1]VLEZ!S34&amp;"."&amp;[1]VLEZ!$C$7&amp;"."&amp;[1]VLEZ!$C$8</f>
        <v>18.07.2022</v>
      </c>
      <c r="C21" s="58">
        <f t="shared" si="0"/>
        <v>71.632499999999993</v>
      </c>
      <c r="D21" s="59"/>
      <c r="E21" s="60">
        <f>'[19]Presmetka za sekundarna 1'!E$6</f>
        <v>0</v>
      </c>
      <c r="F21" s="61">
        <f>'[19]Presmetka za sekundarna 1'!F$6</f>
        <v>0</v>
      </c>
      <c r="G21" s="61">
        <f>'[19]Presmetka za sekundarna 1'!G$6</f>
        <v>0</v>
      </c>
      <c r="H21" s="61">
        <f>'[19]Presmetka za sekundarna 1'!H$6</f>
        <v>0</v>
      </c>
      <c r="I21" s="61">
        <f>'[19]Presmetka za sekundarna 1'!I$6</f>
        <v>0</v>
      </c>
      <c r="J21" s="61">
        <f>'[19]Presmetka za sekundarna 1'!J$6</f>
        <v>0</v>
      </c>
      <c r="K21" s="61">
        <f>'[19]Presmetka za sekundarna 1'!K$6</f>
        <v>0</v>
      </c>
      <c r="L21" s="61">
        <f>'[19]Presmetka za sekundarna 1'!L$6</f>
        <v>0</v>
      </c>
      <c r="M21" s="61">
        <f>'[19]Presmetka za sekundarna 1'!M$6</f>
        <v>0</v>
      </c>
      <c r="N21" s="61">
        <f>'[19]Presmetka za sekundarna 1'!N$6</f>
        <v>0</v>
      </c>
      <c r="O21" s="61">
        <f>'[19]Presmetka za sekundarna 1'!O$6</f>
        <v>0</v>
      </c>
      <c r="P21" s="61">
        <f>'[19]Presmetka za sekundarna 1'!P$6</f>
        <v>0</v>
      </c>
      <c r="Q21" s="61">
        <f>'[19]Presmetka za sekundarna 1'!Q$6</f>
        <v>0</v>
      </c>
      <c r="R21" s="61">
        <f>'[19]Presmetka za sekundarna 1'!R$6</f>
        <v>0</v>
      </c>
      <c r="S21" s="61">
        <f>'[19]Presmetka za sekundarna 1'!S$6</f>
        <v>4.2424999999999997</v>
      </c>
      <c r="T21" s="61">
        <f>'[19]Presmetka za sekundarna 1'!T$6</f>
        <v>10.225000000000001</v>
      </c>
      <c r="U21" s="61">
        <f>'[19]Presmetka za sekundarna 1'!U$6</f>
        <v>20.457499999999996</v>
      </c>
      <c r="V21" s="61">
        <f>'[19]Presmetka za sekundarna 1'!V$6</f>
        <v>21.504999999999999</v>
      </c>
      <c r="W21" s="61">
        <f>'[19]Presmetka za sekundarna 1'!W$6</f>
        <v>6.0424999999999969</v>
      </c>
      <c r="X21" s="61">
        <f>'[19]Presmetka za sekundarna 1'!X$6</f>
        <v>2.7800000000000011</v>
      </c>
      <c r="Y21" s="61">
        <f>'[19]Presmetka za sekundarna 1'!Y$6</f>
        <v>4.0499999999999972</v>
      </c>
      <c r="Z21" s="61">
        <f>'[19]Presmetka za sekundarna 1'!Z$6</f>
        <v>2.3299999999999983</v>
      </c>
      <c r="AA21" s="61">
        <f>'[19]Presmetka za sekundarna 1'!AA$6</f>
        <v>0</v>
      </c>
      <c r="AB21" s="62">
        <f>'[19]Presmetka za sekundarna 1'!AB$6</f>
        <v>0</v>
      </c>
    </row>
    <row r="22" spans="2:28" ht="17.25" thickTop="1" thickBot="1" x14ac:dyDescent="0.3">
      <c r="B22" s="63" t="str">
        <f>[1]VLEZ!S35&amp;"."&amp;[1]VLEZ!$C$7&amp;"."&amp;[1]VLEZ!$C$8</f>
        <v>19.07.2022</v>
      </c>
      <c r="C22" s="58">
        <f t="shared" si="0"/>
        <v>91.802499999999995</v>
      </c>
      <c r="D22" s="59"/>
      <c r="E22" s="60">
        <f>'[20]Presmetka za sekundarna 1'!E$6</f>
        <v>0.17999999999999972</v>
      </c>
      <c r="F22" s="61">
        <f>'[20]Presmetka za sekundarna 1'!F$6</f>
        <v>0</v>
      </c>
      <c r="G22" s="61">
        <f>'[20]Presmetka za sekundarna 1'!G$6</f>
        <v>0</v>
      </c>
      <c r="H22" s="61">
        <f>'[20]Presmetka za sekundarna 1'!H$6</f>
        <v>0</v>
      </c>
      <c r="I22" s="61">
        <f>'[20]Presmetka za sekundarna 1'!I$6</f>
        <v>0</v>
      </c>
      <c r="J22" s="61">
        <f>'[20]Presmetka za sekundarna 1'!J$6</f>
        <v>0</v>
      </c>
      <c r="K22" s="61">
        <f>'[20]Presmetka za sekundarna 1'!K$6</f>
        <v>0</v>
      </c>
      <c r="L22" s="61">
        <f>'[20]Presmetka za sekundarna 1'!L$6</f>
        <v>0</v>
      </c>
      <c r="M22" s="61">
        <f>'[20]Presmetka za sekundarna 1'!M$6</f>
        <v>0</v>
      </c>
      <c r="N22" s="61">
        <f>'[20]Presmetka za sekundarna 1'!N$6</f>
        <v>8.2525000000000013</v>
      </c>
      <c r="O22" s="61">
        <f>'[20]Presmetka za sekundarna 1'!O$6</f>
        <v>0</v>
      </c>
      <c r="P22" s="61">
        <f>'[20]Presmetka za sekundarna 1'!P$6</f>
        <v>4.0300000000000011</v>
      </c>
      <c r="Q22" s="61">
        <f>'[20]Presmetka za sekundarna 1'!Q$6</f>
        <v>9.0500000000000043</v>
      </c>
      <c r="R22" s="61">
        <f>'[20]Presmetka za sekundarna 1'!R$6</f>
        <v>22.434999999999995</v>
      </c>
      <c r="S22" s="61">
        <f>'[20]Presmetka za sekundarna 1'!S$6</f>
        <v>22.272500000000001</v>
      </c>
      <c r="T22" s="61">
        <f>'[20]Presmetka za sekundarna 1'!T$6</f>
        <v>18.842500000000001</v>
      </c>
      <c r="U22" s="61">
        <f>'[20]Presmetka za sekundarna 1'!U$6</f>
        <v>0</v>
      </c>
      <c r="V22" s="61">
        <f>'[20]Presmetka za sekundarna 1'!V$6</f>
        <v>4.7199999999999989</v>
      </c>
      <c r="W22" s="61">
        <f>'[20]Presmetka za sekundarna 1'!W$6</f>
        <v>2.0199999999999996</v>
      </c>
      <c r="X22" s="61">
        <f>'[20]Presmetka za sekundarna 1'!X$6</f>
        <v>0</v>
      </c>
      <c r="Y22" s="61">
        <f>'[20]Presmetka za sekundarna 1'!Y$6</f>
        <v>0</v>
      </c>
      <c r="Z22" s="61">
        <f>'[20]Presmetka za sekundarna 1'!Z$6</f>
        <v>0</v>
      </c>
      <c r="AA22" s="61">
        <f>'[20]Presmetka za sekundarna 1'!AA$6</f>
        <v>0</v>
      </c>
      <c r="AB22" s="62">
        <f>'[20]Presmetka za sekundarna 1'!AB$6</f>
        <v>0</v>
      </c>
    </row>
    <row r="23" spans="2:28" ht="17.25" thickTop="1" thickBot="1" x14ac:dyDescent="0.3">
      <c r="B23" s="63" t="str">
        <f>[1]VLEZ!S36&amp;"."&amp;[1]VLEZ!$C$7&amp;"."&amp;[1]VLEZ!$C$8</f>
        <v>20.07.2022</v>
      </c>
      <c r="C23" s="58">
        <f t="shared" si="0"/>
        <v>195.54249999999996</v>
      </c>
      <c r="D23" s="59"/>
      <c r="E23" s="60">
        <f>'[21]Presmetka za sekundarna 1'!E$6</f>
        <v>0</v>
      </c>
      <c r="F23" s="61">
        <f>'[21]Presmetka za sekundarna 1'!F$6</f>
        <v>0</v>
      </c>
      <c r="G23" s="61">
        <f>'[21]Presmetka za sekundarna 1'!G$6</f>
        <v>0</v>
      </c>
      <c r="H23" s="61">
        <f>'[21]Presmetka za sekundarna 1'!H$6</f>
        <v>0</v>
      </c>
      <c r="I23" s="61">
        <f>'[21]Presmetka za sekundarna 1'!I$6</f>
        <v>0</v>
      </c>
      <c r="J23" s="61">
        <f>'[21]Presmetka za sekundarna 1'!J$6</f>
        <v>0</v>
      </c>
      <c r="K23" s="61">
        <f>'[21]Presmetka za sekundarna 1'!K$6</f>
        <v>1.6649999999999991</v>
      </c>
      <c r="L23" s="61">
        <f>'[21]Presmetka za sekundarna 1'!L$6</f>
        <v>0</v>
      </c>
      <c r="M23" s="61">
        <f>'[21]Presmetka za sekundarna 1'!M$6</f>
        <v>0</v>
      </c>
      <c r="N23" s="61">
        <f>'[21]Presmetka za sekundarna 1'!N$6</f>
        <v>0</v>
      </c>
      <c r="O23" s="61">
        <f>'[21]Presmetka za sekundarna 1'!O$6</f>
        <v>0</v>
      </c>
      <c r="P23" s="61">
        <f>'[21]Presmetka za sekundarna 1'!P$6</f>
        <v>0</v>
      </c>
      <c r="Q23" s="61">
        <f>'[21]Presmetka za sekundarna 1'!Q$6</f>
        <v>9.1149999999999984</v>
      </c>
      <c r="R23" s="61">
        <f>'[21]Presmetka za sekundarna 1'!R$6</f>
        <v>14.839999999999996</v>
      </c>
      <c r="S23" s="61">
        <f>'[21]Presmetka za sekundarna 1'!S$6</f>
        <v>21.857499999999998</v>
      </c>
      <c r="T23" s="61">
        <f>'[21]Presmetka za sekundarna 1'!T$6</f>
        <v>22.295000000000002</v>
      </c>
      <c r="U23" s="61">
        <f>'[21]Presmetka za sekundarna 1'!U$6</f>
        <v>20.362499999999997</v>
      </c>
      <c r="V23" s="61">
        <f>'[21]Presmetka za sekundarna 1'!V$6</f>
        <v>21.545000000000002</v>
      </c>
      <c r="W23" s="61">
        <f>'[21]Presmetka za sekundarna 1'!W$6</f>
        <v>20.912499999999994</v>
      </c>
      <c r="X23" s="61">
        <f>'[21]Presmetka za sekundarna 1'!X$6</f>
        <v>12.695</v>
      </c>
      <c r="Y23" s="61">
        <f>'[21]Presmetka za sekundarna 1'!Y$6</f>
        <v>19.194999999999997</v>
      </c>
      <c r="Z23" s="61">
        <f>'[21]Presmetka za sekundarna 1'!Z$6</f>
        <v>19.489999999999998</v>
      </c>
      <c r="AA23" s="61">
        <f>'[21]Presmetka za sekundarna 1'!AA$6</f>
        <v>0</v>
      </c>
      <c r="AB23" s="62">
        <f>'[21]Presmetka za sekundarna 1'!AB$6</f>
        <v>11.569999999999997</v>
      </c>
    </row>
    <row r="24" spans="2:28" ht="17.25" thickTop="1" thickBot="1" x14ac:dyDescent="0.3">
      <c r="B24" s="63" t="str">
        <f>[1]VLEZ!S37&amp;"."&amp;[1]VLEZ!$C$7&amp;"."&amp;[1]VLEZ!$C$8</f>
        <v>21.07.2022</v>
      </c>
      <c r="C24" s="58">
        <f t="shared" si="0"/>
        <v>235.16500000000002</v>
      </c>
      <c r="D24" s="59"/>
      <c r="E24" s="60">
        <f>'[22]Presmetka za sekundarna 1'!E$6</f>
        <v>14.244999999999997</v>
      </c>
      <c r="F24" s="61">
        <f>'[22]Presmetka za sekundarna 1'!F$6</f>
        <v>0</v>
      </c>
      <c r="G24" s="61">
        <f>'[22]Presmetka za sekundarna 1'!G$6</f>
        <v>0</v>
      </c>
      <c r="H24" s="61">
        <f>'[22]Presmetka za sekundarna 1'!H$6</f>
        <v>0</v>
      </c>
      <c r="I24" s="61">
        <f>'[22]Presmetka za sekundarna 1'!I$6</f>
        <v>0</v>
      </c>
      <c r="J24" s="61">
        <f>'[22]Presmetka za sekundarna 1'!J$6</f>
        <v>0</v>
      </c>
      <c r="K24" s="61">
        <f>'[22]Presmetka za sekundarna 1'!K$6</f>
        <v>0</v>
      </c>
      <c r="L24" s="61">
        <f>'[22]Presmetka za sekundarna 1'!L$6</f>
        <v>0</v>
      </c>
      <c r="M24" s="61">
        <f>'[22]Presmetka za sekundarna 1'!M$6</f>
        <v>0</v>
      </c>
      <c r="N24" s="61">
        <f>'[22]Presmetka za sekundarna 1'!N$6</f>
        <v>0</v>
      </c>
      <c r="O24" s="61">
        <f>'[22]Presmetka za sekundarna 1'!O$6</f>
        <v>10.190000000000001</v>
      </c>
      <c r="P24" s="61">
        <f>'[22]Presmetka za sekundarna 1'!P$6</f>
        <v>19.977499999999999</v>
      </c>
      <c r="Q24" s="61">
        <f>'[22]Presmetka za sekundarna 1'!Q$6</f>
        <v>21.6525</v>
      </c>
      <c r="R24" s="61">
        <f>'[22]Presmetka za sekundarna 1'!R$6</f>
        <v>22.372500000000002</v>
      </c>
      <c r="S24" s="61">
        <f>'[22]Presmetka za sekundarna 1'!S$6</f>
        <v>23.857500000000002</v>
      </c>
      <c r="T24" s="61">
        <f>'[22]Presmetka za sekundarna 1'!T$6</f>
        <v>23.7225</v>
      </c>
      <c r="U24" s="61">
        <f>'[22]Presmetka za sekundarna 1'!U$6</f>
        <v>24.215000000000003</v>
      </c>
      <c r="V24" s="61">
        <f>'[22]Presmetka za sekundarna 1'!V$6</f>
        <v>22.592500000000001</v>
      </c>
      <c r="W24" s="61">
        <f>'[22]Presmetka za sekundarna 1'!W$6</f>
        <v>23.527500000000003</v>
      </c>
      <c r="X24" s="61">
        <f>'[22]Presmetka za sekundarna 1'!X$6</f>
        <v>22.187500000000004</v>
      </c>
      <c r="Y24" s="61">
        <f>'[22]Presmetka za sekundarna 1'!Y$6</f>
        <v>0.56000000000000227</v>
      </c>
      <c r="Z24" s="61">
        <f>'[22]Presmetka za sekundarna 1'!Z$6</f>
        <v>1.9899999999999984</v>
      </c>
      <c r="AA24" s="61">
        <f>'[22]Presmetka za sekundarna 1'!AA$6</f>
        <v>0</v>
      </c>
      <c r="AB24" s="62">
        <f>'[22]Presmetka za sekundarna 1'!AB$6</f>
        <v>4.0749999999999993</v>
      </c>
    </row>
    <row r="25" spans="2:28" ht="17.25" thickTop="1" thickBot="1" x14ac:dyDescent="0.3">
      <c r="B25" s="63" t="str">
        <f>[1]VLEZ!S38&amp;"."&amp;[1]VLEZ!$C$7&amp;"."&amp;[1]VLEZ!$C$8</f>
        <v>22.07.2022</v>
      </c>
      <c r="C25" s="58">
        <f t="shared" si="0"/>
        <v>182.94499999999999</v>
      </c>
      <c r="D25" s="59"/>
      <c r="E25" s="60">
        <f>'[23]Presmetka za sekundarna 1'!E$6</f>
        <v>0</v>
      </c>
      <c r="F25" s="61">
        <f>'[23]Presmetka za sekundarna 1'!F$6</f>
        <v>0</v>
      </c>
      <c r="G25" s="61">
        <f>'[23]Presmetka za sekundarna 1'!G$6</f>
        <v>0</v>
      </c>
      <c r="H25" s="61">
        <f>'[23]Presmetka za sekundarna 1'!H$6</f>
        <v>0</v>
      </c>
      <c r="I25" s="61">
        <f>'[23]Presmetka za sekundarna 1'!I$6</f>
        <v>0</v>
      </c>
      <c r="J25" s="61">
        <f>'[23]Presmetka za sekundarna 1'!J$6</f>
        <v>0</v>
      </c>
      <c r="K25" s="61">
        <f>'[23]Presmetka za sekundarna 1'!K$6</f>
        <v>0</v>
      </c>
      <c r="L25" s="61">
        <f>'[23]Presmetka za sekundarna 1'!L$6</f>
        <v>0</v>
      </c>
      <c r="M25" s="61">
        <f>'[23]Presmetka za sekundarna 1'!M$6</f>
        <v>0.53750000000000142</v>
      </c>
      <c r="N25" s="61">
        <f>'[23]Presmetka za sekundarna 1'!N$6</f>
        <v>0.92249999999999943</v>
      </c>
      <c r="O25" s="61">
        <f>'[23]Presmetka za sekundarna 1'!O$6</f>
        <v>15.124999999999996</v>
      </c>
      <c r="P25" s="61">
        <f>'[23]Presmetka za sekundarna 1'!P$6</f>
        <v>22.195</v>
      </c>
      <c r="Q25" s="61">
        <f>'[23]Presmetka za sekundarna 1'!Q$6</f>
        <v>22.552500000000002</v>
      </c>
      <c r="R25" s="61">
        <f>'[23]Presmetka za sekundarna 1'!R$6</f>
        <v>0</v>
      </c>
      <c r="S25" s="61">
        <f>'[23]Presmetka za sekundarna 1'!S$6</f>
        <v>2.1950000000000003</v>
      </c>
      <c r="T25" s="61">
        <f>'[23]Presmetka za sekundarna 1'!T$6</f>
        <v>22.335000000000004</v>
      </c>
      <c r="U25" s="61">
        <f>'[23]Presmetka za sekundarna 1'!U$6</f>
        <v>22.377499999999998</v>
      </c>
      <c r="V25" s="61">
        <f>'[23]Presmetka za sekundarna 1'!V$6</f>
        <v>21.477500000000003</v>
      </c>
      <c r="W25" s="61">
        <f>'[23]Presmetka za sekundarna 1'!W$6</f>
        <v>22.547499999999999</v>
      </c>
      <c r="X25" s="61">
        <f>'[23]Presmetka za sekundarna 1'!X$6</f>
        <v>3.8949999999999996</v>
      </c>
      <c r="Y25" s="61">
        <f>'[23]Presmetka za sekundarna 1'!Y$6</f>
        <v>0</v>
      </c>
      <c r="Z25" s="61">
        <f>'[23]Presmetka za sekundarna 1'!Z$6</f>
        <v>0</v>
      </c>
      <c r="AA25" s="61">
        <f>'[23]Presmetka za sekundarna 1'!AA$6</f>
        <v>8.8674999999999962</v>
      </c>
      <c r="AB25" s="62">
        <f>'[23]Presmetka za sekundarna 1'!AB$6</f>
        <v>17.917499999999997</v>
      </c>
    </row>
    <row r="26" spans="2:28" ht="17.25" thickTop="1" thickBot="1" x14ac:dyDescent="0.3">
      <c r="B26" s="63" t="str">
        <f>[1]VLEZ!S39&amp;"."&amp;[1]VLEZ!$C$7&amp;"."&amp;[1]VLEZ!$C$8</f>
        <v>23.07.2022</v>
      </c>
      <c r="C26" s="58">
        <f t="shared" si="0"/>
        <v>105.99750000000002</v>
      </c>
      <c r="D26" s="59"/>
      <c r="E26" s="60">
        <f>'[24]Presmetka za sekundarna 1'!E$6</f>
        <v>5.9549999999999983</v>
      </c>
      <c r="F26" s="61">
        <f>'[24]Presmetka za sekundarna 1'!F$6</f>
        <v>0</v>
      </c>
      <c r="G26" s="61">
        <f>'[24]Presmetka za sekundarna 1'!G$6</f>
        <v>0</v>
      </c>
      <c r="H26" s="61">
        <f>'[24]Presmetka za sekundarna 1'!H$6</f>
        <v>0</v>
      </c>
      <c r="I26" s="61">
        <f>'[24]Presmetka za sekundarna 1'!I$6</f>
        <v>0</v>
      </c>
      <c r="J26" s="61">
        <f>'[24]Presmetka za sekundarna 1'!J$6</f>
        <v>0</v>
      </c>
      <c r="K26" s="61">
        <f>'[24]Presmetka za sekundarna 1'!K$6</f>
        <v>8.5125000000000028</v>
      </c>
      <c r="L26" s="61">
        <f>'[24]Presmetka za sekundarna 1'!L$6</f>
        <v>0</v>
      </c>
      <c r="M26" s="61">
        <f>'[24]Presmetka za sekundarna 1'!M$6</f>
        <v>0</v>
      </c>
      <c r="N26" s="61">
        <f>'[24]Presmetka za sekundarna 1'!N$6</f>
        <v>0.39999999999999858</v>
      </c>
      <c r="O26" s="61">
        <f>'[24]Presmetka za sekundarna 1'!O$6</f>
        <v>0</v>
      </c>
      <c r="P26" s="61">
        <f>'[24]Presmetka za sekundarna 1'!P$6</f>
        <v>0</v>
      </c>
      <c r="Q26" s="61">
        <f>'[24]Presmetka za sekundarna 1'!Q$6</f>
        <v>1.8575000000000017</v>
      </c>
      <c r="R26" s="61">
        <f>'[24]Presmetka za sekundarna 1'!R$6</f>
        <v>5.0050000000000026</v>
      </c>
      <c r="S26" s="61">
        <f>'[24]Presmetka za sekundarna 1'!S$6</f>
        <v>6.6875</v>
      </c>
      <c r="T26" s="61">
        <f>'[24]Presmetka za sekundarna 1'!T$6</f>
        <v>4.7774999999999999</v>
      </c>
      <c r="U26" s="61">
        <f>'[24]Presmetka za sekundarna 1'!U$6</f>
        <v>9.0775000000000006</v>
      </c>
      <c r="V26" s="61">
        <f>'[24]Presmetka za sekundarna 1'!V$6</f>
        <v>7.84</v>
      </c>
      <c r="W26" s="61">
        <f>'[24]Presmetka za sekundarna 1'!W$6</f>
        <v>21.515000000000001</v>
      </c>
      <c r="X26" s="61">
        <f>'[24]Presmetka za sekundarna 1'!X$6</f>
        <v>17.612500000000001</v>
      </c>
      <c r="Y26" s="61">
        <f>'[24]Presmetka za sekundarna 1'!Y$6</f>
        <v>16.1175</v>
      </c>
      <c r="Z26" s="61">
        <f>'[24]Presmetka za sekundarna 1'!Z$6</f>
        <v>0</v>
      </c>
      <c r="AA26" s="61">
        <f>'[24]Presmetka za sekundarna 1'!AA$6</f>
        <v>0</v>
      </c>
      <c r="AB26" s="62">
        <f>'[24]Presmetka za sekundarna 1'!AB$6</f>
        <v>0.64000000000000057</v>
      </c>
    </row>
    <row r="27" spans="2:28" ht="17.25" thickTop="1" thickBot="1" x14ac:dyDescent="0.3">
      <c r="B27" s="63" t="str">
        <f>[1]VLEZ!S40&amp;"."&amp;[1]VLEZ!$C$7&amp;"."&amp;[1]VLEZ!$C$8</f>
        <v>24.07.2022</v>
      </c>
      <c r="C27" s="58">
        <f t="shared" si="0"/>
        <v>117.73500000000001</v>
      </c>
      <c r="D27" s="59"/>
      <c r="E27" s="60">
        <f>'[25]Presmetka za sekundarna 1'!E$6</f>
        <v>17.602499999999999</v>
      </c>
      <c r="F27" s="61">
        <f>'[25]Presmetka za sekundarna 1'!F$6</f>
        <v>19.552499999999998</v>
      </c>
      <c r="G27" s="61">
        <f>'[25]Presmetka za sekundarna 1'!G$6</f>
        <v>12.005000000000003</v>
      </c>
      <c r="H27" s="61">
        <f>'[25]Presmetka za sekundarna 1'!H$6</f>
        <v>0</v>
      </c>
      <c r="I27" s="61">
        <f>'[25]Presmetka za sekundarna 1'!I$6</f>
        <v>0</v>
      </c>
      <c r="J27" s="61">
        <f>'[25]Presmetka za sekundarna 1'!J$6</f>
        <v>0</v>
      </c>
      <c r="K27" s="61">
        <f>'[25]Presmetka za sekundarna 1'!K$6</f>
        <v>0</v>
      </c>
      <c r="L27" s="61">
        <f>'[25]Presmetka za sekundarna 1'!L$6</f>
        <v>0</v>
      </c>
      <c r="M27" s="61">
        <f>'[25]Presmetka za sekundarna 1'!M$6</f>
        <v>0</v>
      </c>
      <c r="N27" s="61">
        <f>'[25]Presmetka za sekundarna 1'!N$6</f>
        <v>0.91250000000000142</v>
      </c>
      <c r="O27" s="61">
        <f>'[25]Presmetka za sekundarna 1'!O$6</f>
        <v>0</v>
      </c>
      <c r="P27" s="61">
        <f>'[25]Presmetka za sekundarna 1'!P$6</f>
        <v>19.602499999999999</v>
      </c>
      <c r="Q27" s="61">
        <f>'[25]Presmetka za sekundarna 1'!Q$6</f>
        <v>11.079999999999998</v>
      </c>
      <c r="R27" s="61">
        <f>'[25]Presmetka za sekundarna 1'!R$6</f>
        <v>0</v>
      </c>
      <c r="S27" s="61">
        <f>'[25]Presmetka za sekundarna 1'!S$6</f>
        <v>0</v>
      </c>
      <c r="T27" s="61">
        <f>'[25]Presmetka za sekundarna 1'!T$6</f>
        <v>0</v>
      </c>
      <c r="U27" s="61">
        <f>'[25]Presmetka za sekundarna 1'!U$6</f>
        <v>0</v>
      </c>
      <c r="V27" s="61">
        <f>'[25]Presmetka za sekundarna 1'!V$6</f>
        <v>19.415000000000003</v>
      </c>
      <c r="W27" s="61">
        <f>'[25]Presmetka za sekundarna 1'!W$6</f>
        <v>15.432499999999997</v>
      </c>
      <c r="X27" s="61">
        <f>'[25]Presmetka za sekundarna 1'!X$6</f>
        <v>0</v>
      </c>
      <c r="Y27" s="61">
        <f>'[25]Presmetka za sekundarna 1'!Y$6</f>
        <v>0</v>
      </c>
      <c r="Z27" s="61">
        <f>'[25]Presmetka za sekundarna 1'!Z$6</f>
        <v>0</v>
      </c>
      <c r="AA27" s="61">
        <f>'[25]Presmetka za sekundarna 1'!AA$6</f>
        <v>2.1325000000000003</v>
      </c>
      <c r="AB27" s="62">
        <f>'[25]Presmetka za sekundarna 1'!AB$6</f>
        <v>0</v>
      </c>
    </row>
    <row r="28" spans="2:28" ht="17.25" thickTop="1" thickBot="1" x14ac:dyDescent="0.3">
      <c r="B28" s="63" t="str">
        <f>[1]VLEZ!S41&amp;"."&amp;[1]VLEZ!$C$7&amp;"."&amp;[1]VLEZ!$C$8</f>
        <v>25.07.2022</v>
      </c>
      <c r="C28" s="58">
        <f t="shared" si="0"/>
        <v>109.77500000000001</v>
      </c>
      <c r="D28" s="59"/>
      <c r="E28" s="60">
        <f>'[26]Presmetka za sekundarna 1'!E$6</f>
        <v>0</v>
      </c>
      <c r="F28" s="61">
        <f>'[26]Presmetka za sekundarna 1'!F$6</f>
        <v>0</v>
      </c>
      <c r="G28" s="61">
        <f>'[26]Presmetka za sekundarna 1'!G$6</f>
        <v>0</v>
      </c>
      <c r="H28" s="61">
        <f>'[26]Presmetka za sekundarna 1'!H$6</f>
        <v>0</v>
      </c>
      <c r="I28" s="61">
        <f>'[26]Presmetka za sekundarna 1'!I$6</f>
        <v>0</v>
      </c>
      <c r="J28" s="61">
        <f>'[26]Presmetka za sekundarna 1'!J$6</f>
        <v>0</v>
      </c>
      <c r="K28" s="61">
        <f>'[26]Presmetka za sekundarna 1'!K$6</f>
        <v>0</v>
      </c>
      <c r="L28" s="61">
        <f>'[26]Presmetka za sekundarna 1'!L$6</f>
        <v>0</v>
      </c>
      <c r="M28" s="61">
        <f>'[26]Presmetka za sekundarna 1'!M$6</f>
        <v>0</v>
      </c>
      <c r="N28" s="61">
        <f>'[26]Presmetka za sekundarna 1'!N$6</f>
        <v>0.17999999999999972</v>
      </c>
      <c r="O28" s="61">
        <f>'[26]Presmetka za sekundarna 1'!O$6</f>
        <v>6.2624999999999993</v>
      </c>
      <c r="P28" s="61">
        <f>'[26]Presmetka za sekundarna 1'!P$6</f>
        <v>1.942499999999999</v>
      </c>
      <c r="Q28" s="61">
        <f>'[26]Presmetka za sekundarna 1'!Q$6</f>
        <v>16.305</v>
      </c>
      <c r="R28" s="61">
        <f>'[26]Presmetka za sekundarna 1'!R$6</f>
        <v>22.087500000000002</v>
      </c>
      <c r="S28" s="61">
        <f>'[26]Presmetka za sekundarna 1'!S$6</f>
        <v>5.6700000000000017</v>
      </c>
      <c r="T28" s="61">
        <f>'[26]Presmetka za sekundarna 1'!T$6</f>
        <v>8.5000000000000036</v>
      </c>
      <c r="U28" s="61">
        <f>'[26]Presmetka za sekundarna 1'!U$6</f>
        <v>20.544999999999998</v>
      </c>
      <c r="V28" s="61">
        <f>'[26]Presmetka za sekundarna 1'!V$6</f>
        <v>20.162499999999998</v>
      </c>
      <c r="W28" s="61">
        <f>'[26]Presmetka za sekundarna 1'!W$6</f>
        <v>0</v>
      </c>
      <c r="X28" s="61">
        <f>'[26]Presmetka za sekundarna 1'!X$6</f>
        <v>0</v>
      </c>
      <c r="Y28" s="61">
        <f>'[26]Presmetka za sekundarna 1'!Y$6</f>
        <v>0</v>
      </c>
      <c r="Z28" s="61">
        <f>'[26]Presmetka za sekundarna 1'!Z$6</f>
        <v>0</v>
      </c>
      <c r="AA28" s="61">
        <f>'[26]Presmetka za sekundarna 1'!AA$6</f>
        <v>8.120000000000001</v>
      </c>
      <c r="AB28" s="62">
        <f>'[26]Presmetka za sekundarna 1'!AB$6</f>
        <v>0</v>
      </c>
    </row>
    <row r="29" spans="2:28" ht="17.25" thickTop="1" thickBot="1" x14ac:dyDescent="0.3">
      <c r="B29" s="63" t="str">
        <f>[1]VLEZ!S42&amp;"."&amp;[1]VLEZ!$C$7&amp;"."&amp;[1]VLEZ!$C$8</f>
        <v>26.07.2022</v>
      </c>
      <c r="C29" s="58">
        <f t="shared" si="0"/>
        <v>102.08750000000003</v>
      </c>
      <c r="D29" s="59"/>
      <c r="E29" s="60">
        <f>'[27]Presmetka za sekundarna 1'!E$6</f>
        <v>0</v>
      </c>
      <c r="F29" s="61">
        <f>'[27]Presmetka za sekundarna 1'!F$6</f>
        <v>0.71999999999999886</v>
      </c>
      <c r="G29" s="61">
        <f>'[27]Presmetka za sekundarna 1'!G$6</f>
        <v>0</v>
      </c>
      <c r="H29" s="61">
        <f>'[27]Presmetka za sekundarna 1'!H$6</f>
        <v>0</v>
      </c>
      <c r="I29" s="61">
        <f>'[27]Presmetka za sekundarna 1'!I$6</f>
        <v>0</v>
      </c>
      <c r="J29" s="61">
        <f>'[27]Presmetka za sekundarna 1'!J$6</f>
        <v>7.2475000000000023</v>
      </c>
      <c r="K29" s="61">
        <f>'[27]Presmetka za sekundarna 1'!K$6</f>
        <v>0</v>
      </c>
      <c r="L29" s="61">
        <f>'[27]Presmetka za sekundarna 1'!L$6</f>
        <v>0</v>
      </c>
      <c r="M29" s="61">
        <f>'[27]Presmetka za sekundarna 1'!M$6</f>
        <v>0</v>
      </c>
      <c r="N29" s="61">
        <f>'[27]Presmetka za sekundarna 1'!N$6</f>
        <v>0</v>
      </c>
      <c r="O29" s="61">
        <f>'[27]Presmetka za sekundarna 1'!O$6</f>
        <v>0</v>
      </c>
      <c r="P29" s="61">
        <f>'[27]Presmetka za sekundarna 1'!P$6</f>
        <v>0</v>
      </c>
      <c r="Q29" s="61">
        <f>'[27]Presmetka za sekundarna 1'!Q$6</f>
        <v>0</v>
      </c>
      <c r="R29" s="61">
        <f>'[27]Presmetka za sekundarna 1'!R$6</f>
        <v>4.2525000000000013</v>
      </c>
      <c r="S29" s="61">
        <f>'[27]Presmetka za sekundarna 1'!S$6</f>
        <v>1.5599999999999987</v>
      </c>
      <c r="T29" s="61">
        <f>'[27]Presmetka za sekundarna 1'!T$6</f>
        <v>15.990000000000006</v>
      </c>
      <c r="U29" s="61">
        <f>'[27]Presmetka za sekundarna 1'!U$6</f>
        <v>1.3999999999999986</v>
      </c>
      <c r="V29" s="61">
        <f>'[27]Presmetka za sekundarna 1'!V$6</f>
        <v>11.255000000000003</v>
      </c>
      <c r="W29" s="61">
        <f>'[27]Presmetka za sekundarna 1'!W$6</f>
        <v>18.480000000000004</v>
      </c>
      <c r="X29" s="61">
        <f>'[27]Presmetka za sekundarna 1'!X$6</f>
        <v>0</v>
      </c>
      <c r="Y29" s="61">
        <f>'[27]Presmetka za sekundarna 1'!Y$6</f>
        <v>0</v>
      </c>
      <c r="Z29" s="61">
        <f>'[27]Presmetka za sekundarna 1'!Z$6</f>
        <v>8.1625000000000014</v>
      </c>
      <c r="AA29" s="61">
        <f>'[27]Presmetka za sekundarna 1'!AA$6</f>
        <v>10.835000000000001</v>
      </c>
      <c r="AB29" s="62">
        <f>'[27]Presmetka za sekundarna 1'!AB$6</f>
        <v>22.184999999999999</v>
      </c>
    </row>
    <row r="30" spans="2:28" ht="17.25" thickTop="1" thickBot="1" x14ac:dyDescent="0.3">
      <c r="B30" s="63" t="str">
        <f>[1]VLEZ!S43&amp;"."&amp;[1]VLEZ!$C$7&amp;"."&amp;[1]VLEZ!$C$8</f>
        <v>27.07.2022</v>
      </c>
      <c r="C30" s="58">
        <f t="shared" si="0"/>
        <v>158.76</v>
      </c>
      <c r="D30" s="59"/>
      <c r="E30" s="60">
        <f>'[28]Presmetka za sekundarna 1'!E$6</f>
        <v>4.6524999999999999</v>
      </c>
      <c r="F30" s="61">
        <f>'[28]Presmetka za sekundarna 1'!F$6</f>
        <v>0</v>
      </c>
      <c r="G30" s="61">
        <f>'[28]Presmetka za sekundarna 1'!G$6</f>
        <v>5.57</v>
      </c>
      <c r="H30" s="61">
        <f>'[28]Presmetka za sekundarna 1'!H$6</f>
        <v>3</v>
      </c>
      <c r="I30" s="61">
        <f>'[28]Presmetka za sekundarna 1'!I$6</f>
        <v>3</v>
      </c>
      <c r="J30" s="61">
        <f>'[28]Presmetka za sekundarna 1'!J$6</f>
        <v>4.6075000000000017</v>
      </c>
      <c r="K30" s="61">
        <f>'[28]Presmetka za sekundarna 1'!K$6</f>
        <v>0</v>
      </c>
      <c r="L30" s="61">
        <f>'[28]Presmetka za sekundarna 1'!L$6</f>
        <v>0</v>
      </c>
      <c r="M30" s="61">
        <f>'[28]Presmetka za sekundarna 1'!M$6</f>
        <v>0</v>
      </c>
      <c r="N30" s="61">
        <f>'[28]Presmetka za sekundarna 1'!N$6</f>
        <v>16.697499999999998</v>
      </c>
      <c r="O30" s="61">
        <f>'[28]Presmetka za sekundarna 1'!O$6</f>
        <v>12.002499999999998</v>
      </c>
      <c r="P30" s="61">
        <f>'[28]Presmetka za sekundarna 1'!P$6</f>
        <v>12.662499999999998</v>
      </c>
      <c r="Q30" s="61">
        <f>'[28]Presmetka za sekundarna 1'!Q$6</f>
        <v>6.5124999999999993</v>
      </c>
      <c r="R30" s="61">
        <f>'[28]Presmetka za sekundarna 1'!R$6</f>
        <v>20.470000000000002</v>
      </c>
      <c r="S30" s="61">
        <f>'[28]Presmetka za sekundarna 1'!S$6</f>
        <v>10.614999999999998</v>
      </c>
      <c r="T30" s="61">
        <f>'[28]Presmetka za sekundarna 1'!T$6</f>
        <v>19.249999999999996</v>
      </c>
      <c r="U30" s="61">
        <f>'[28]Presmetka za sekundarna 1'!U$6</f>
        <v>18.057500000000001</v>
      </c>
      <c r="V30" s="61">
        <f>'[28]Presmetka za sekundarna 1'!V$6</f>
        <v>19.639999999999997</v>
      </c>
      <c r="W30" s="61">
        <f>'[28]Presmetka za sekundarna 1'!W$6</f>
        <v>0.99000000000000199</v>
      </c>
      <c r="X30" s="61">
        <f>'[28]Presmetka za sekundarna 1'!X$6</f>
        <v>0</v>
      </c>
      <c r="Y30" s="61">
        <f>'[28]Presmetka za sekundarna 1'!Y$6</f>
        <v>0</v>
      </c>
      <c r="Z30" s="61">
        <f>'[28]Presmetka za sekundarna 1'!Z$6</f>
        <v>0</v>
      </c>
      <c r="AA30" s="61">
        <f>'[28]Presmetka za sekundarna 1'!AA$6</f>
        <v>0</v>
      </c>
      <c r="AB30" s="62">
        <f>'[28]Presmetka za sekundarna 1'!AB$6</f>
        <v>1.0324999999999989</v>
      </c>
    </row>
    <row r="31" spans="2:28" ht="17.25" thickTop="1" thickBot="1" x14ac:dyDescent="0.3">
      <c r="B31" s="63" t="str">
        <f>[1]VLEZ!S44&amp;"."&amp;[1]VLEZ!$C$7&amp;"."&amp;[1]VLEZ!$C$8</f>
        <v>28.07.2022</v>
      </c>
      <c r="C31" s="58">
        <f t="shared" si="0"/>
        <v>168.7175</v>
      </c>
      <c r="D31" s="59"/>
      <c r="E31" s="60">
        <f>'[29]Presmetka za sekundarna 1'!E$6</f>
        <v>0</v>
      </c>
      <c r="F31" s="61">
        <f>'[29]Presmetka za sekundarna 1'!F$6</f>
        <v>0</v>
      </c>
      <c r="G31" s="61">
        <f>'[29]Presmetka za sekundarna 1'!G$6</f>
        <v>0</v>
      </c>
      <c r="H31" s="61">
        <f>'[29]Presmetka za sekundarna 1'!H$6</f>
        <v>0</v>
      </c>
      <c r="I31" s="61">
        <f>'[29]Presmetka za sekundarna 1'!I$6</f>
        <v>0</v>
      </c>
      <c r="J31" s="61">
        <f>'[29]Presmetka za sekundarna 1'!J$6</f>
        <v>0</v>
      </c>
      <c r="K31" s="61">
        <f>'[29]Presmetka za sekundarna 1'!K$6</f>
        <v>9.2550000000000026</v>
      </c>
      <c r="L31" s="61">
        <f>'[29]Presmetka za sekundarna 1'!L$6</f>
        <v>0</v>
      </c>
      <c r="M31" s="61">
        <f>'[29]Presmetka za sekundarna 1'!M$6</f>
        <v>0.51000000000000156</v>
      </c>
      <c r="N31" s="61">
        <f>'[29]Presmetka za sekundarna 1'!N$6</f>
        <v>16.695</v>
      </c>
      <c r="O31" s="61">
        <f>'[29]Presmetka za sekundarna 1'!O$6</f>
        <v>21.64</v>
      </c>
      <c r="P31" s="61">
        <f>'[29]Presmetka za sekundarna 1'!P$6</f>
        <v>21.015000000000004</v>
      </c>
      <c r="Q31" s="61">
        <f>'[29]Presmetka za sekundarna 1'!Q$6</f>
        <v>9.8874999999999993</v>
      </c>
      <c r="R31" s="61">
        <f>'[29]Presmetka za sekundarna 1'!R$6</f>
        <v>21.6</v>
      </c>
      <c r="S31" s="61">
        <f>'[29]Presmetka za sekundarna 1'!S$6</f>
        <v>11.252500000000005</v>
      </c>
      <c r="T31" s="61">
        <f>'[29]Presmetka za sekundarna 1'!T$6</f>
        <v>8.240000000000002</v>
      </c>
      <c r="U31" s="61">
        <f>'[29]Presmetka za sekundarna 1'!U$6</f>
        <v>0</v>
      </c>
      <c r="V31" s="61">
        <f>'[29]Presmetka za sekundarna 1'!V$6</f>
        <v>1.1424999999999983</v>
      </c>
      <c r="W31" s="61">
        <f>'[29]Presmetka za sekundarna 1'!W$6</f>
        <v>2.5350000000000001</v>
      </c>
      <c r="X31" s="61">
        <f>'[29]Presmetka za sekundarna 1'!X$6</f>
        <v>19.4575</v>
      </c>
      <c r="Y31" s="61">
        <f>'[29]Presmetka za sekundarna 1'!Y$6</f>
        <v>20.727499999999999</v>
      </c>
      <c r="Z31" s="61">
        <f>'[29]Presmetka za sekundarna 1'!Z$6</f>
        <v>0</v>
      </c>
      <c r="AA31" s="61">
        <f>'[29]Presmetka za sekundarna 1'!AA$6</f>
        <v>2.4350000000000023</v>
      </c>
      <c r="AB31" s="62">
        <f>'[29]Presmetka za sekundarna 1'!AB$6</f>
        <v>2.3249999999999993</v>
      </c>
    </row>
    <row r="32" spans="2:28" ht="17.25" thickTop="1" thickBot="1" x14ac:dyDescent="0.3">
      <c r="B32" s="63" t="str">
        <f>[1]VLEZ!S45&amp;"."&amp;[1]VLEZ!$C$7&amp;"."&amp;[1]VLEZ!$C$8</f>
        <v>29.07.2022</v>
      </c>
      <c r="C32" s="58">
        <f t="shared" si="0"/>
        <v>96.577499999999986</v>
      </c>
      <c r="D32" s="59"/>
      <c r="E32" s="60">
        <f>'[30]Presmetka za sekundarna 1'!E$6</f>
        <v>0</v>
      </c>
      <c r="F32" s="61">
        <f>'[30]Presmetka za sekundarna 1'!F$6</f>
        <v>1</v>
      </c>
      <c r="G32" s="61">
        <f>'[30]Presmetka za sekundarna 1'!G$6</f>
        <v>0</v>
      </c>
      <c r="H32" s="61">
        <f>'[30]Presmetka za sekundarna 1'!H$6</f>
        <v>0</v>
      </c>
      <c r="I32" s="61">
        <f>'[30]Presmetka za sekundarna 1'!I$6</f>
        <v>0</v>
      </c>
      <c r="J32" s="61">
        <f>'[30]Presmetka za sekundarna 1'!J$6</f>
        <v>0</v>
      </c>
      <c r="K32" s="61">
        <f>'[30]Presmetka za sekundarna 1'!K$6</f>
        <v>0</v>
      </c>
      <c r="L32" s="61">
        <f>'[30]Presmetka za sekundarna 1'!L$6</f>
        <v>0</v>
      </c>
      <c r="M32" s="61">
        <f>'[30]Presmetka za sekundarna 1'!M$6</f>
        <v>12.367499999999996</v>
      </c>
      <c r="N32" s="61">
        <f>'[30]Presmetka za sekundarna 1'!N$6</f>
        <v>0.94249999999999901</v>
      </c>
      <c r="O32" s="61">
        <f>'[30]Presmetka za sekundarna 1'!O$6</f>
        <v>0</v>
      </c>
      <c r="P32" s="61">
        <f>'[30]Presmetka za sekundarna 1'!P$6</f>
        <v>10.384999999999998</v>
      </c>
      <c r="Q32" s="61">
        <f>'[30]Presmetka za sekundarna 1'!Q$6</f>
        <v>11.792500000000004</v>
      </c>
      <c r="R32" s="61">
        <f>'[30]Presmetka za sekundarna 1'!R$6</f>
        <v>0</v>
      </c>
      <c r="S32" s="61">
        <f>'[30]Presmetka za sekundarna 1'!S$6</f>
        <v>0</v>
      </c>
      <c r="T32" s="61">
        <f>'[30]Presmetka za sekundarna 1'!T$6</f>
        <v>0</v>
      </c>
      <c r="U32" s="61">
        <f>'[30]Presmetka za sekundarna 1'!U$6</f>
        <v>0</v>
      </c>
      <c r="V32" s="61">
        <f>'[30]Presmetka za sekundarna 1'!V$6</f>
        <v>0.56500000000000128</v>
      </c>
      <c r="W32" s="61">
        <f>'[30]Presmetka za sekundarna 1'!W$6</f>
        <v>16.554999999999996</v>
      </c>
      <c r="X32" s="61">
        <f>'[30]Presmetka za sekundarna 1'!X$6</f>
        <v>0</v>
      </c>
      <c r="Y32" s="61">
        <f>'[30]Presmetka za sekundarna 1'!Y$6</f>
        <v>2.4600000000000009</v>
      </c>
      <c r="Z32" s="61">
        <f>'[30]Presmetka za sekundarna 1'!Z$6</f>
        <v>0.80000000000000071</v>
      </c>
      <c r="AA32" s="61">
        <f>'[30]Presmetka za sekundarna 1'!AA$6</f>
        <v>17.537499999999994</v>
      </c>
      <c r="AB32" s="62">
        <f>'[30]Presmetka za sekundarna 1'!AB$6</f>
        <v>22.172500000000003</v>
      </c>
    </row>
    <row r="33" spans="2:29" ht="17.25" thickTop="1" thickBot="1" x14ac:dyDescent="0.3">
      <c r="B33" s="63" t="str">
        <f>[1]VLEZ!S46&amp;"."&amp;[1]VLEZ!$C$7&amp;"."&amp;[1]VLEZ!$C$8</f>
        <v>30.07.2022</v>
      </c>
      <c r="C33" s="58">
        <f t="shared" si="0"/>
        <v>6.2149999999999999</v>
      </c>
      <c r="D33" s="59"/>
      <c r="E33" s="60">
        <f>'[31]Presmetka za sekundarna 1'!E$6</f>
        <v>0</v>
      </c>
      <c r="F33" s="61">
        <f>'[31]Presmetka za sekundarna 1'!F$6</f>
        <v>0</v>
      </c>
      <c r="G33" s="61">
        <f>'[31]Presmetka za sekundarna 1'!G$6</f>
        <v>0</v>
      </c>
      <c r="H33" s="61">
        <f>'[31]Presmetka za sekundarna 1'!H$6</f>
        <v>0</v>
      </c>
      <c r="I33" s="61">
        <f>'[31]Presmetka za sekundarna 1'!I$6</f>
        <v>0</v>
      </c>
      <c r="J33" s="61">
        <f>'[31]Presmetka za sekundarna 1'!J$6</f>
        <v>0</v>
      </c>
      <c r="K33" s="61">
        <f>'[31]Presmetka za sekundarna 1'!K$6</f>
        <v>0</v>
      </c>
      <c r="L33" s="61">
        <f>'[31]Presmetka za sekundarna 1'!L$6</f>
        <v>0</v>
      </c>
      <c r="M33" s="61">
        <f>'[31]Presmetka za sekundarna 1'!M$6</f>
        <v>0</v>
      </c>
      <c r="N33" s="61">
        <f>'[31]Presmetka za sekundarna 1'!N$6</f>
        <v>0</v>
      </c>
      <c r="O33" s="61">
        <f>'[31]Presmetka za sekundarna 1'!O$6</f>
        <v>1.8299999999999983</v>
      </c>
      <c r="P33" s="61">
        <f>'[31]Presmetka za sekundarna 1'!P$6</f>
        <v>0</v>
      </c>
      <c r="Q33" s="61">
        <f>'[31]Presmetka za sekundarna 1'!Q$6</f>
        <v>0.59250000000000114</v>
      </c>
      <c r="R33" s="61">
        <f>'[31]Presmetka za sekundarna 1'!R$6</f>
        <v>0</v>
      </c>
      <c r="S33" s="61">
        <f>'[31]Presmetka za sekundarna 1'!S$6</f>
        <v>0</v>
      </c>
      <c r="T33" s="61">
        <f>'[31]Presmetka za sekundarna 1'!T$6</f>
        <v>0</v>
      </c>
      <c r="U33" s="61">
        <f>'[31]Presmetka za sekundarna 1'!U$6</f>
        <v>2.9800000000000004</v>
      </c>
      <c r="V33" s="61">
        <f>'[31]Presmetka za sekundarna 1'!V$6</f>
        <v>0</v>
      </c>
      <c r="W33" s="61">
        <f>'[31]Presmetka za sekundarna 1'!W$6</f>
        <v>0.8125</v>
      </c>
      <c r="X33" s="61">
        <f>'[31]Presmetka za sekundarna 1'!X$6</f>
        <v>0</v>
      </c>
      <c r="Y33" s="61">
        <f>'[31]Presmetka za sekundarna 1'!Y$6</f>
        <v>0</v>
      </c>
      <c r="Z33" s="61">
        <f>'[31]Presmetka za sekundarna 1'!Z$6</f>
        <v>0</v>
      </c>
      <c r="AA33" s="61">
        <f>'[31]Presmetka za sekundarna 1'!AA$6</f>
        <v>0</v>
      </c>
      <c r="AB33" s="62">
        <f>'[31]Presmetka za sekundarna 1'!AB$6</f>
        <v>0</v>
      </c>
    </row>
    <row r="34" spans="2:29" ht="16.5" thickTop="1" x14ac:dyDescent="0.25">
      <c r="B34" s="64" t="str">
        <f>[1]VLEZ!S47&amp;"."&amp;[1]VLEZ!$C$7&amp;"."&amp;[1]VLEZ!$C$8</f>
        <v>31.07.2022</v>
      </c>
      <c r="C34" s="65">
        <f>SUM(E34:AB34)</f>
        <v>67.774999999999977</v>
      </c>
      <c r="D34" s="66"/>
      <c r="E34" s="60">
        <f>'[32]Presmetka za sekundarna 1'!E$6</f>
        <v>5.9849999999999994</v>
      </c>
      <c r="F34" s="61">
        <f>'[32]Presmetka za sekundarna 1'!F$6</f>
        <v>0</v>
      </c>
      <c r="G34" s="61">
        <f>'[32]Presmetka za sekundarna 1'!G$6</f>
        <v>0</v>
      </c>
      <c r="H34" s="61">
        <f>'[32]Presmetka za sekundarna 1'!H$6</f>
        <v>0</v>
      </c>
      <c r="I34" s="61">
        <f>'[32]Presmetka za sekundarna 1'!I$6</f>
        <v>0</v>
      </c>
      <c r="J34" s="61">
        <f>'[32]Presmetka za sekundarna 1'!J$6</f>
        <v>0</v>
      </c>
      <c r="K34" s="61">
        <f>'[32]Presmetka za sekundarna 1'!K$6</f>
        <v>0</v>
      </c>
      <c r="L34" s="61">
        <f>'[32]Presmetka za sekundarna 1'!L$6</f>
        <v>0</v>
      </c>
      <c r="M34" s="61">
        <f>'[32]Presmetka za sekundarna 1'!M$6</f>
        <v>0</v>
      </c>
      <c r="N34" s="61">
        <f>'[32]Presmetka za sekundarna 1'!N$6</f>
        <v>1.2250000000000014</v>
      </c>
      <c r="O34" s="61">
        <f>'[32]Presmetka za sekundarna 1'!O$6</f>
        <v>0.92249999999999943</v>
      </c>
      <c r="P34" s="61">
        <f>'[32]Presmetka za sekundarna 1'!P$6</f>
        <v>0</v>
      </c>
      <c r="Q34" s="61">
        <f>'[32]Presmetka za sekundarna 1'!Q$6</f>
        <v>11.584999999999997</v>
      </c>
      <c r="R34" s="61">
        <f>'[32]Presmetka za sekundarna 1'!R$6</f>
        <v>1.9800000000000004</v>
      </c>
      <c r="S34" s="61">
        <f>'[32]Presmetka za sekundarna 1'!S$6</f>
        <v>1</v>
      </c>
      <c r="T34" s="61">
        <f>'[32]Presmetka za sekundarna 1'!T$6</f>
        <v>0</v>
      </c>
      <c r="U34" s="61">
        <f>'[32]Presmetka za sekundarna 1'!U$6</f>
        <v>6.009999999999998</v>
      </c>
      <c r="V34" s="61">
        <f>'[32]Presmetka za sekundarna 1'!V$6</f>
        <v>0</v>
      </c>
      <c r="W34" s="61">
        <f>'[32]Presmetka za sekundarna 1'!W$6</f>
        <v>0</v>
      </c>
      <c r="X34" s="61">
        <f>'[32]Presmetka za sekundarna 1'!X$6</f>
        <v>2.5399999999999991</v>
      </c>
      <c r="Y34" s="61">
        <f>'[32]Presmetka za sekundarna 1'!Y$6</f>
        <v>19.91</v>
      </c>
      <c r="Z34" s="61">
        <f>'[32]Presmetka za sekundarna 1'!Z$6</f>
        <v>4.6624999999999979</v>
      </c>
      <c r="AA34" s="61">
        <f>'[32]Presmetka za sekundarna 1'!AA$6</f>
        <v>9.129999999999999</v>
      </c>
      <c r="AB34" s="62">
        <f>'[32]Presmetka za sekundarna 1'!AB$6</f>
        <v>2.8249999999999957</v>
      </c>
    </row>
    <row r="37" spans="2:29" ht="21.75" customHeight="1" thickBot="1" x14ac:dyDescent="0.3">
      <c r="B37" s="45" t="s">
        <v>36</v>
      </c>
      <c r="C37" s="46" t="s">
        <v>37</v>
      </c>
      <c r="D37" s="47"/>
      <c r="E37" s="48" t="str">
        <f>"Ангажирана aFRR регулација за надолу - "&amp;[1]VLEZ!$D$3&amp;" "&amp;[1]VLEZ!$C$8</f>
        <v>Ангажирана aFRR регулација за надолу - Јули 2022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/>
    </row>
    <row r="38" spans="2:29" ht="15.75" customHeight="1" thickTop="1" thickBot="1" x14ac:dyDescent="0.3">
      <c r="B38" s="50"/>
      <c r="C38" s="51"/>
      <c r="D38" s="52"/>
      <c r="E38" s="53" t="s">
        <v>2</v>
      </c>
      <c r="F38" s="54" t="s">
        <v>3</v>
      </c>
      <c r="G38" s="54" t="s">
        <v>4</v>
      </c>
      <c r="H38" s="54" t="s">
        <v>5</v>
      </c>
      <c r="I38" s="54" t="s">
        <v>6</v>
      </c>
      <c r="J38" s="54" t="s">
        <v>7</v>
      </c>
      <c r="K38" s="54" t="s">
        <v>8</v>
      </c>
      <c r="L38" s="54" t="s">
        <v>9</v>
      </c>
      <c r="M38" s="54" t="s">
        <v>10</v>
      </c>
      <c r="N38" s="54" t="s">
        <v>11</v>
      </c>
      <c r="O38" s="54" t="s">
        <v>12</v>
      </c>
      <c r="P38" s="54" t="s">
        <v>13</v>
      </c>
      <c r="Q38" s="54" t="s">
        <v>14</v>
      </c>
      <c r="R38" s="54" t="s">
        <v>15</v>
      </c>
      <c r="S38" s="55" t="s">
        <v>16</v>
      </c>
      <c r="T38" s="54" t="s">
        <v>17</v>
      </c>
      <c r="U38" s="54" t="s">
        <v>18</v>
      </c>
      <c r="V38" s="54" t="s">
        <v>19</v>
      </c>
      <c r="W38" s="54" t="s">
        <v>20</v>
      </c>
      <c r="X38" s="54" t="s">
        <v>21</v>
      </c>
      <c r="Y38" s="54" t="s">
        <v>22</v>
      </c>
      <c r="Z38" s="54" t="s">
        <v>23</v>
      </c>
      <c r="AA38" s="54" t="s">
        <v>24</v>
      </c>
      <c r="AB38" s="67" t="s">
        <v>25</v>
      </c>
      <c r="AC38" s="11"/>
    </row>
    <row r="39" spans="2:29" ht="17.25" thickTop="1" thickBot="1" x14ac:dyDescent="0.3">
      <c r="B39" s="57" t="str">
        <f>B4</f>
        <v>01.07.2022</v>
      </c>
      <c r="C39" s="58">
        <f>SUM(E39:AB39)</f>
        <v>-38.227499999999999</v>
      </c>
      <c r="D39" s="59"/>
      <c r="E39" s="60">
        <f>'[2]Presmetka za sekundarna 1'!E$12</f>
        <v>0</v>
      </c>
      <c r="F39" s="61">
        <f>'[2]Presmetka za sekundarna 1'!F$12</f>
        <v>0</v>
      </c>
      <c r="G39" s="61">
        <f>'[2]Presmetka za sekundarna 1'!G$12</f>
        <v>0</v>
      </c>
      <c r="H39" s="61">
        <f>'[2]Presmetka za sekundarna 1'!H$12</f>
        <v>0</v>
      </c>
      <c r="I39" s="61">
        <f>'[2]Presmetka za sekundarna 1'!I$12</f>
        <v>0</v>
      </c>
      <c r="J39" s="61">
        <f>'[2]Presmetka za sekundarna 1'!J$12</f>
        <v>0</v>
      </c>
      <c r="K39" s="61">
        <f>'[2]Presmetka za sekundarna 1'!K$12</f>
        <v>0</v>
      </c>
      <c r="L39" s="61">
        <f>'[2]Presmetka za sekundarna 1'!L$12</f>
        <v>0</v>
      </c>
      <c r="M39" s="61">
        <f>'[2]Presmetka za sekundarna 1'!M$12</f>
        <v>0</v>
      </c>
      <c r="N39" s="61">
        <f>'[2]Presmetka za sekundarna 1'!N$12</f>
        <v>0</v>
      </c>
      <c r="O39" s="61">
        <f>'[2]Presmetka za sekundarna 1'!O$12</f>
        <v>0</v>
      </c>
      <c r="P39" s="61">
        <f>'[2]Presmetka za sekundarna 1'!P$12</f>
        <v>0</v>
      </c>
      <c r="Q39" s="61">
        <f>'[2]Presmetka za sekundarna 1'!Q$12</f>
        <v>0</v>
      </c>
      <c r="R39" s="61">
        <f>'[2]Presmetka za sekundarna 1'!R$12</f>
        <v>-0.14000000000000057</v>
      </c>
      <c r="S39" s="61">
        <f>'[2]Presmetka za sekundarna 1'!S$12</f>
        <v>0</v>
      </c>
      <c r="T39" s="61">
        <f>'[2]Presmetka za sekundarna 1'!T$12</f>
        <v>-1.1774999999999984</v>
      </c>
      <c r="U39" s="61">
        <f>'[2]Presmetka za sekundarna 1'!U$12</f>
        <v>0</v>
      </c>
      <c r="V39" s="61">
        <f>'[2]Presmetka za sekundarna 1'!V$12</f>
        <v>0</v>
      </c>
      <c r="W39" s="61">
        <f>'[2]Presmetka za sekundarna 1'!W$12</f>
        <v>0</v>
      </c>
      <c r="X39" s="61">
        <f>'[2]Presmetka za sekundarna 1'!X$12</f>
        <v>-2.8900000000000006</v>
      </c>
      <c r="Y39" s="61">
        <f>'[2]Presmetka za sekundarna 1'!Y$12</f>
        <v>-3.9874999999999972</v>
      </c>
      <c r="Z39" s="61">
        <f>'[2]Presmetka za sekundarna 1'!Z$12</f>
        <v>-11.117500000000003</v>
      </c>
      <c r="AA39" s="61">
        <f>'[2]Presmetka za sekundarna 1'!AA$12</f>
        <v>-10.485000000000001</v>
      </c>
      <c r="AB39" s="62">
        <f>'[2]Presmetka za sekundarna 1'!AB$12</f>
        <v>-8.43</v>
      </c>
    </row>
    <row r="40" spans="2:29" ht="17.25" thickTop="1" thickBot="1" x14ac:dyDescent="0.3">
      <c r="B40" s="63" t="str">
        <f t="shared" ref="B40:B69" si="1">B5</f>
        <v>02.07.2022</v>
      </c>
      <c r="C40" s="58">
        <f t="shared" ref="C40:C68" si="2">SUM(E40:AB40)</f>
        <v>-127.77250000000001</v>
      </c>
      <c r="D40" s="59"/>
      <c r="E40" s="60">
        <f>'[3]Presmetka za sekundarna 1'!E$12</f>
        <v>-5.0749999999999993</v>
      </c>
      <c r="F40" s="61">
        <f>'[3]Presmetka za sekundarna 1'!F$12</f>
        <v>0</v>
      </c>
      <c r="G40" s="61">
        <f>'[3]Presmetka za sekundarna 1'!G$12</f>
        <v>0</v>
      </c>
      <c r="H40" s="61">
        <f>'[3]Presmetka za sekundarna 1'!H$12</f>
        <v>0</v>
      </c>
      <c r="I40" s="61">
        <f>'[3]Presmetka za sekundarna 1'!I$12</f>
        <v>0</v>
      </c>
      <c r="J40" s="61">
        <f>'[3]Presmetka za sekundarna 1'!J$12</f>
        <v>0</v>
      </c>
      <c r="K40" s="61">
        <f>'[3]Presmetka za sekundarna 1'!K$12</f>
        <v>0</v>
      </c>
      <c r="L40" s="61">
        <f>'[3]Presmetka za sekundarna 1'!L$12</f>
        <v>0</v>
      </c>
      <c r="M40" s="61">
        <f>'[3]Presmetka za sekundarna 1'!M$12</f>
        <v>-8.7025000000000006</v>
      </c>
      <c r="N40" s="61">
        <f>'[3]Presmetka za sekundarna 1'!N$12</f>
        <v>-19.157499999999999</v>
      </c>
      <c r="O40" s="61">
        <f>'[3]Presmetka za sekundarna 1'!O$12</f>
        <v>-16.387500000000003</v>
      </c>
      <c r="P40" s="61">
        <f>'[3]Presmetka za sekundarna 1'!P$12</f>
        <v>-19.772500000000001</v>
      </c>
      <c r="Q40" s="61">
        <f>'[3]Presmetka za sekundarna 1'!Q$12</f>
        <v>-7.8324999999999978</v>
      </c>
      <c r="R40" s="61">
        <f>'[3]Presmetka za sekundarna 1'!R$12</f>
        <v>0</v>
      </c>
      <c r="S40" s="61">
        <f>'[3]Presmetka za sekundarna 1'!S$12</f>
        <v>-2.34</v>
      </c>
      <c r="T40" s="61">
        <f>'[3]Presmetka za sekundarna 1'!T$12</f>
        <v>-14.58</v>
      </c>
      <c r="U40" s="61">
        <f>'[3]Presmetka za sekundarna 1'!U$12</f>
        <v>-0.10000000000000142</v>
      </c>
      <c r="V40" s="61">
        <f>'[3]Presmetka za sekundarna 1'!V$12</f>
        <v>-5.9500000000000011</v>
      </c>
      <c r="W40" s="61">
        <f>'[3]Presmetka za sekundarna 1'!W$12</f>
        <v>-13.51</v>
      </c>
      <c r="X40" s="61">
        <f>'[3]Presmetka za sekundarna 1'!X$12</f>
        <v>-9.7349999999999994</v>
      </c>
      <c r="Y40" s="61">
        <f>'[3]Presmetka za sekundarna 1'!Y$12</f>
        <v>-2.1699999999999982</v>
      </c>
      <c r="Z40" s="61">
        <f>'[3]Presmetka za sekundarna 1'!Z$12</f>
        <v>-2.0300000000000011</v>
      </c>
      <c r="AA40" s="61">
        <f>'[3]Presmetka za sekundarna 1'!AA$12</f>
        <v>-0.42999999999999972</v>
      </c>
      <c r="AB40" s="62">
        <f>'[3]Presmetka za sekundarna 1'!AB$12</f>
        <v>0</v>
      </c>
    </row>
    <row r="41" spans="2:29" ht="17.25" thickTop="1" thickBot="1" x14ac:dyDescent="0.3">
      <c r="B41" s="63" t="str">
        <f t="shared" si="1"/>
        <v>03.07.2022</v>
      </c>
      <c r="C41" s="58">
        <f t="shared" si="2"/>
        <v>-86.750000000000014</v>
      </c>
      <c r="D41" s="59"/>
      <c r="E41" s="60">
        <f>'[4]Presmetka za sekundarna 1'!E$12</f>
        <v>-3.3600000000000012</v>
      </c>
      <c r="F41" s="61">
        <f>'[4]Presmetka za sekundarna 1'!F$12</f>
        <v>0</v>
      </c>
      <c r="G41" s="61">
        <f>'[4]Presmetka za sekundarna 1'!G$12</f>
        <v>0</v>
      </c>
      <c r="H41" s="61">
        <f>'[4]Presmetka za sekundarna 1'!H$12</f>
        <v>0</v>
      </c>
      <c r="I41" s="61">
        <f>'[4]Presmetka za sekundarna 1'!I$12</f>
        <v>0</v>
      </c>
      <c r="J41" s="61">
        <f>'[4]Presmetka za sekundarna 1'!J$12</f>
        <v>0</v>
      </c>
      <c r="K41" s="61">
        <f>'[4]Presmetka za sekundarna 1'!K$12</f>
        <v>0</v>
      </c>
      <c r="L41" s="61">
        <f>'[4]Presmetka za sekundarna 1'!L$12</f>
        <v>0</v>
      </c>
      <c r="M41" s="61">
        <f>'[4]Presmetka za sekundarna 1'!M$12</f>
        <v>-12.427499999999998</v>
      </c>
      <c r="N41" s="61">
        <f>'[4]Presmetka za sekundarna 1'!N$12</f>
        <v>-19.375</v>
      </c>
      <c r="O41" s="61">
        <f>'[4]Presmetka za sekundarna 1'!O$12</f>
        <v>-2.5</v>
      </c>
      <c r="P41" s="61">
        <f>'[4]Presmetka za sekundarna 1'!P$12</f>
        <v>-0.78999999999999915</v>
      </c>
      <c r="Q41" s="61">
        <f>'[4]Presmetka za sekundarna 1'!Q$12</f>
        <v>-4.7175000000000011</v>
      </c>
      <c r="R41" s="61">
        <f>'[4]Presmetka za sekundarna 1'!R$12</f>
        <v>-0.28000000000000114</v>
      </c>
      <c r="S41" s="61">
        <f>'[4]Presmetka za sekundarna 1'!S$12</f>
        <v>-1.3599999999999994</v>
      </c>
      <c r="T41" s="61">
        <f>'[4]Presmetka za sekundarna 1'!T$12</f>
        <v>-8.52</v>
      </c>
      <c r="U41" s="61">
        <f>'[4]Presmetka za sekundarna 1'!U$12</f>
        <v>-8.82</v>
      </c>
      <c r="V41" s="61">
        <f>'[4]Presmetka za sekundarna 1'!V$12</f>
        <v>0</v>
      </c>
      <c r="W41" s="61">
        <f>'[4]Presmetka za sekundarna 1'!W$12</f>
        <v>-0.12000000000000099</v>
      </c>
      <c r="X41" s="61">
        <f>'[4]Presmetka za sekundarna 1'!X$12</f>
        <v>-6.73</v>
      </c>
      <c r="Y41" s="61">
        <f>'[4]Presmetka za sekundarna 1'!Y$12</f>
        <v>-3.8999999999999986</v>
      </c>
      <c r="Z41" s="61">
        <f>'[4]Presmetka za sekundarna 1'!Z$12</f>
        <v>-7.6499999999999986</v>
      </c>
      <c r="AA41" s="61">
        <f>'[4]Presmetka za sekundarna 1'!AA$12</f>
        <v>-6.17</v>
      </c>
      <c r="AB41" s="62">
        <f>'[4]Presmetka za sekundarna 1'!AB$12</f>
        <v>-3.0000000000001137E-2</v>
      </c>
    </row>
    <row r="42" spans="2:29" ht="17.25" thickTop="1" thickBot="1" x14ac:dyDescent="0.3">
      <c r="B42" s="63" t="str">
        <f t="shared" si="1"/>
        <v>04.07.2022</v>
      </c>
      <c r="C42" s="58">
        <f t="shared" si="2"/>
        <v>-46.677499999999995</v>
      </c>
      <c r="D42" s="59"/>
      <c r="E42" s="60">
        <f>'[5]Presmetka za sekundarna 1'!E$12</f>
        <v>0</v>
      </c>
      <c r="F42" s="61">
        <f>'[5]Presmetka za sekundarna 1'!F$12</f>
        <v>0</v>
      </c>
      <c r="G42" s="61">
        <f>'[5]Presmetka za sekundarna 1'!G$12</f>
        <v>0</v>
      </c>
      <c r="H42" s="61">
        <f>'[5]Presmetka za sekundarna 1'!H$12</f>
        <v>0</v>
      </c>
      <c r="I42" s="61">
        <f>'[5]Presmetka za sekundarna 1'!I$12</f>
        <v>0</v>
      </c>
      <c r="J42" s="61">
        <f>'[5]Presmetka za sekundarna 1'!J$12</f>
        <v>0</v>
      </c>
      <c r="K42" s="61">
        <f>'[5]Presmetka za sekundarna 1'!K$12</f>
        <v>0</v>
      </c>
      <c r="L42" s="61">
        <f>'[5]Presmetka za sekundarna 1'!L$12</f>
        <v>0</v>
      </c>
      <c r="M42" s="61">
        <f>'[5]Presmetka za sekundarna 1'!M$12</f>
        <v>-5.2375000000000007</v>
      </c>
      <c r="N42" s="61">
        <f>'[5]Presmetka za sekundarna 1'!N$12</f>
        <v>0</v>
      </c>
      <c r="O42" s="61">
        <f>'[5]Presmetka za sekundarna 1'!O$12</f>
        <v>-5.4600000000000009</v>
      </c>
      <c r="P42" s="61">
        <f>'[5]Presmetka za sekundarna 1'!P$12</f>
        <v>-2.4400000000000013</v>
      </c>
      <c r="Q42" s="61">
        <f>'[5]Presmetka za sekundarna 1'!Q$12</f>
        <v>0</v>
      </c>
      <c r="R42" s="61">
        <f>'[5]Presmetka za sekundarna 1'!R$12</f>
        <v>0</v>
      </c>
      <c r="S42" s="61">
        <f>'[5]Presmetka za sekundarna 1'!S$12</f>
        <v>0</v>
      </c>
      <c r="T42" s="61">
        <f>'[5]Presmetka za sekundarna 1'!T$12</f>
        <v>-2.8599999999999994</v>
      </c>
      <c r="U42" s="61">
        <f>'[5]Presmetka za sekundarna 1'!U$12</f>
        <v>0</v>
      </c>
      <c r="V42" s="61">
        <f>'[5]Presmetka za sekundarna 1'!V$12</f>
        <v>0</v>
      </c>
      <c r="W42" s="61">
        <f>'[5]Presmetka za sekundarna 1'!W$12</f>
        <v>-0.98000000000000043</v>
      </c>
      <c r="X42" s="61">
        <f>'[5]Presmetka za sekundarna 1'!X$12</f>
        <v>-18.600000000000001</v>
      </c>
      <c r="Y42" s="61">
        <f>'[5]Presmetka za sekundarna 1'!Y$12</f>
        <v>-1.2800000000000011</v>
      </c>
      <c r="Z42" s="61">
        <f>'[5]Presmetka za sekundarna 1'!Z$12</f>
        <v>-2.2699999999999996</v>
      </c>
      <c r="AA42" s="61">
        <f>'[5]Presmetka za sekundarna 1'!AA$12</f>
        <v>-7.5499999999999989</v>
      </c>
      <c r="AB42" s="62">
        <f>'[5]Presmetka za sekundarna 1'!AB$12</f>
        <v>0</v>
      </c>
    </row>
    <row r="43" spans="2:29" ht="17.25" thickTop="1" thickBot="1" x14ac:dyDescent="0.3">
      <c r="B43" s="63" t="str">
        <f t="shared" si="1"/>
        <v>05.07.2022</v>
      </c>
      <c r="C43" s="58">
        <f t="shared" si="2"/>
        <v>-128.97</v>
      </c>
      <c r="D43" s="59"/>
      <c r="E43" s="60">
        <f>'[6]Presmetka za sekundarna 1'!E$12</f>
        <v>0</v>
      </c>
      <c r="F43" s="61">
        <f>'[6]Presmetka za sekundarna 1'!F$12</f>
        <v>0</v>
      </c>
      <c r="G43" s="61">
        <f>'[6]Presmetka za sekundarna 1'!G$12</f>
        <v>0</v>
      </c>
      <c r="H43" s="61">
        <f>'[6]Presmetka za sekundarna 1'!H$12</f>
        <v>0</v>
      </c>
      <c r="I43" s="61">
        <f>'[6]Presmetka za sekundarna 1'!I$12</f>
        <v>0</v>
      </c>
      <c r="J43" s="61">
        <f>'[6]Presmetka za sekundarna 1'!J$12</f>
        <v>0</v>
      </c>
      <c r="K43" s="61">
        <f>'[6]Presmetka za sekundarna 1'!K$12</f>
        <v>0</v>
      </c>
      <c r="L43" s="61">
        <f>'[6]Presmetka za sekundarna 1'!L$12</f>
        <v>-8.43</v>
      </c>
      <c r="M43" s="61">
        <f>'[6]Presmetka za sekundarna 1'!M$12</f>
        <v>0</v>
      </c>
      <c r="N43" s="61">
        <f>'[6]Presmetka za sekundarna 1'!N$12</f>
        <v>0</v>
      </c>
      <c r="O43" s="61">
        <f>'[6]Presmetka za sekundarna 1'!O$12</f>
        <v>-0.67999999999999972</v>
      </c>
      <c r="P43" s="61">
        <f>'[6]Presmetka za sekundarna 1'!P$12</f>
        <v>-2.9600000000000009</v>
      </c>
      <c r="Q43" s="61">
        <f>'[6]Presmetka za sekundarna 1'!Q$12</f>
        <v>-9.68</v>
      </c>
      <c r="R43" s="61">
        <f>'[6]Presmetka za sekundarna 1'!R$12</f>
        <v>-6.6099999999999994</v>
      </c>
      <c r="S43" s="61">
        <f>'[6]Presmetka za sekundarna 1'!S$12</f>
        <v>-5.0700000000000021</v>
      </c>
      <c r="T43" s="61">
        <f>'[6]Presmetka za sekundarna 1'!T$12</f>
        <v>0</v>
      </c>
      <c r="U43" s="61">
        <f>'[6]Presmetka za sekundarna 1'!U$12</f>
        <v>0</v>
      </c>
      <c r="V43" s="61">
        <f>'[6]Presmetka za sekundarna 1'!V$12</f>
        <v>-5.0000000000000711E-2</v>
      </c>
      <c r="W43" s="61">
        <f>'[6]Presmetka za sekundarna 1'!W$12</f>
        <v>-17.21</v>
      </c>
      <c r="X43" s="61">
        <f>'[6]Presmetka za sekundarna 1'!X$12</f>
        <v>-14.409999999999998</v>
      </c>
      <c r="Y43" s="61">
        <f>'[6]Presmetka za sekundarna 1'!Y$12</f>
        <v>-13.08</v>
      </c>
      <c r="Z43" s="61">
        <f>'[6]Presmetka za sekundarna 1'!Z$12</f>
        <v>-18.16</v>
      </c>
      <c r="AA43" s="61">
        <f>'[6]Presmetka za sekundarna 1'!AA$12</f>
        <v>-18.07</v>
      </c>
      <c r="AB43" s="62">
        <f>'[6]Presmetka za sekundarna 1'!AB$12</f>
        <v>-14.559999999999999</v>
      </c>
    </row>
    <row r="44" spans="2:29" ht="17.25" thickTop="1" thickBot="1" x14ac:dyDescent="0.3">
      <c r="B44" s="63" t="str">
        <f t="shared" si="1"/>
        <v>06.07.2022</v>
      </c>
      <c r="C44" s="58">
        <f t="shared" si="2"/>
        <v>-190.08750000000003</v>
      </c>
      <c r="D44" s="59"/>
      <c r="E44" s="60">
        <f>'[7]Presmetka za sekundarna 1'!E$12</f>
        <v>-13.08</v>
      </c>
      <c r="F44" s="61">
        <f>'[7]Presmetka za sekundarna 1'!F$12</f>
        <v>0</v>
      </c>
      <c r="G44" s="61">
        <f>'[7]Presmetka za sekundarna 1'!G$12</f>
        <v>0</v>
      </c>
      <c r="H44" s="61">
        <f>'[7]Presmetka za sekundarna 1'!H$12</f>
        <v>0</v>
      </c>
      <c r="I44" s="61">
        <f>'[7]Presmetka za sekundarna 1'!I$12</f>
        <v>0</v>
      </c>
      <c r="J44" s="61">
        <f>'[7]Presmetka za sekundarna 1'!J$12</f>
        <v>0</v>
      </c>
      <c r="K44" s="61">
        <f>'[7]Presmetka za sekundarna 1'!K$12</f>
        <v>0</v>
      </c>
      <c r="L44" s="61">
        <f>'[7]Presmetka za sekundarna 1'!L$12</f>
        <v>-9.1900000000000013</v>
      </c>
      <c r="M44" s="61">
        <f>'[7]Presmetka za sekundarna 1'!M$12</f>
        <v>-9.5300000000000011</v>
      </c>
      <c r="N44" s="61">
        <f>'[7]Presmetka za sekundarna 1'!N$12</f>
        <v>-12.510000000000002</v>
      </c>
      <c r="O44" s="61">
        <f>'[7]Presmetka za sekundarna 1'!O$12</f>
        <v>-19.64</v>
      </c>
      <c r="P44" s="61">
        <f>'[7]Presmetka za sekundarna 1'!P$12</f>
        <v>-19.07</v>
      </c>
      <c r="Q44" s="61">
        <f>'[7]Presmetka za sekundarna 1'!Q$12</f>
        <v>-18.490000000000002</v>
      </c>
      <c r="R44" s="61">
        <f>'[7]Presmetka za sekundarna 1'!R$12</f>
        <v>-14.78</v>
      </c>
      <c r="S44" s="61">
        <f>'[7]Presmetka za sekundarna 1'!S$12</f>
        <v>-3.4400000000000013</v>
      </c>
      <c r="T44" s="61">
        <f>'[7]Presmetka za sekundarna 1'!T$12</f>
        <v>-7.32</v>
      </c>
      <c r="U44" s="61">
        <f>'[7]Presmetka za sekundarna 1'!U$12</f>
        <v>-2.8500000000000014</v>
      </c>
      <c r="V44" s="61">
        <f>'[7]Presmetka za sekundarna 1'!V$12</f>
        <v>0</v>
      </c>
      <c r="W44" s="61">
        <f>'[7]Presmetka za sekundarna 1'!W$12</f>
        <v>-2.84</v>
      </c>
      <c r="X44" s="61">
        <f>'[7]Presmetka za sekundarna 1'!X$12</f>
        <v>-8.3200000000000021</v>
      </c>
      <c r="Y44" s="61">
        <f>'[7]Presmetka za sekundarna 1'!Y$12</f>
        <v>-4.490000000000002</v>
      </c>
      <c r="Z44" s="61">
        <f>'[7]Presmetka za sekundarna 1'!Z$12</f>
        <v>-9.86</v>
      </c>
      <c r="AA44" s="61">
        <f>'[7]Presmetka za sekundarna 1'!AA$12</f>
        <v>-14.850000000000001</v>
      </c>
      <c r="AB44" s="62">
        <f>'[7]Presmetka za sekundarna 1'!AB$12</f>
        <v>-19.827500000000001</v>
      </c>
    </row>
    <row r="45" spans="2:29" ht="17.25" thickTop="1" thickBot="1" x14ac:dyDescent="0.3">
      <c r="B45" s="63" t="str">
        <f t="shared" si="1"/>
        <v>07.07.2022</v>
      </c>
      <c r="C45" s="58">
        <f t="shared" si="2"/>
        <v>-152.97500000000002</v>
      </c>
      <c r="D45" s="59"/>
      <c r="E45" s="60">
        <f>'[8]Presmetka za sekundarna 1'!E$12</f>
        <v>-1.4699999999999989</v>
      </c>
      <c r="F45" s="61">
        <f>'[8]Presmetka za sekundarna 1'!F$12</f>
        <v>0</v>
      </c>
      <c r="G45" s="61">
        <f>'[8]Presmetka za sekundarna 1'!G$12</f>
        <v>0</v>
      </c>
      <c r="H45" s="61">
        <f>'[8]Presmetka za sekundarna 1'!H$12</f>
        <v>0</v>
      </c>
      <c r="I45" s="61">
        <f>'[8]Presmetka za sekundarna 1'!I$12</f>
        <v>0</v>
      </c>
      <c r="J45" s="61">
        <f>'[8]Presmetka za sekundarna 1'!J$12</f>
        <v>0</v>
      </c>
      <c r="K45" s="61">
        <f>'[8]Presmetka za sekundarna 1'!K$12</f>
        <v>0</v>
      </c>
      <c r="L45" s="61">
        <f>'[8]Presmetka za sekundarna 1'!L$12</f>
        <v>-10.297499999999999</v>
      </c>
      <c r="M45" s="61">
        <f>'[8]Presmetka za sekundarna 1'!M$12</f>
        <v>-9.9400000000000013</v>
      </c>
      <c r="N45" s="61">
        <f>'[8]Presmetka za sekundarna 1'!N$12</f>
        <v>-12.885000000000002</v>
      </c>
      <c r="O45" s="61">
        <f>'[8]Presmetka za sekundarna 1'!O$12</f>
        <v>-19.615000000000002</v>
      </c>
      <c r="P45" s="61">
        <f>'[8]Presmetka za sekundarna 1'!P$12</f>
        <v>-19.220000000000002</v>
      </c>
      <c r="Q45" s="61">
        <f>'[8]Presmetka za sekundarna 1'!Q$12</f>
        <v>-12.835000000000001</v>
      </c>
      <c r="R45" s="61">
        <f>'[8]Presmetka za sekundarna 1'!R$12</f>
        <v>-8.9500000000000011</v>
      </c>
      <c r="S45" s="61">
        <f>'[8]Presmetka za sekundarna 1'!S$12</f>
        <v>-6.3699999999999992</v>
      </c>
      <c r="T45" s="61">
        <f>'[8]Presmetka za sekundarna 1'!T$12</f>
        <v>-0.75</v>
      </c>
      <c r="U45" s="61">
        <f>'[8]Presmetka za sekundarna 1'!U$12</f>
        <v>-6.01</v>
      </c>
      <c r="V45" s="61">
        <f>'[8]Presmetka za sekundarna 1'!V$12</f>
        <v>-6.1300000000000008</v>
      </c>
      <c r="W45" s="61">
        <f>'[8]Presmetka za sekundarna 1'!W$12</f>
        <v>-0.55000000000000071</v>
      </c>
      <c r="X45" s="61">
        <f>'[8]Presmetka za sekundarna 1'!X$12</f>
        <v>-11.905000000000001</v>
      </c>
      <c r="Y45" s="61">
        <f>'[8]Presmetka za sekundarna 1'!Y$12</f>
        <v>-1.7899999999999991</v>
      </c>
      <c r="Z45" s="61">
        <f>'[8]Presmetka za sekundarna 1'!Z$12</f>
        <v>-0.44000000000000128</v>
      </c>
      <c r="AA45" s="61">
        <f>'[8]Presmetka za sekundarna 1'!AA$12</f>
        <v>-12.35</v>
      </c>
      <c r="AB45" s="62">
        <f>'[8]Presmetka za sekundarna 1'!AB$12</f>
        <v>-11.467499999999998</v>
      </c>
    </row>
    <row r="46" spans="2:29" ht="17.25" thickTop="1" thickBot="1" x14ac:dyDescent="0.3">
      <c r="B46" s="63" t="str">
        <f t="shared" si="1"/>
        <v>08.07.2022</v>
      </c>
      <c r="C46" s="58">
        <f t="shared" si="2"/>
        <v>-212.10999999999999</v>
      </c>
      <c r="D46" s="59"/>
      <c r="E46" s="60">
        <f>'[9]Presmetka za sekundarna 1'!E$12</f>
        <v>-6.5299999999999994</v>
      </c>
      <c r="F46" s="61">
        <f>'[9]Presmetka za sekundarna 1'!F$12</f>
        <v>0</v>
      </c>
      <c r="G46" s="61">
        <f>'[9]Presmetka za sekundarna 1'!G$12</f>
        <v>0</v>
      </c>
      <c r="H46" s="61">
        <f>'[9]Presmetka za sekundarna 1'!H$12</f>
        <v>0</v>
      </c>
      <c r="I46" s="61">
        <f>'[9]Presmetka za sekundarna 1'!I$12</f>
        <v>0</v>
      </c>
      <c r="J46" s="61">
        <f>'[9]Presmetka za sekundarna 1'!J$12</f>
        <v>0</v>
      </c>
      <c r="K46" s="61">
        <f>'[9]Presmetka za sekundarna 1'!K$12</f>
        <v>-8.9499999999999993</v>
      </c>
      <c r="L46" s="61">
        <f>'[9]Presmetka za sekundarna 1'!L$12</f>
        <v>-9.8575000000000017</v>
      </c>
      <c r="M46" s="61">
        <f>'[9]Presmetka za sekundarna 1'!M$12</f>
        <v>-9.9675000000000011</v>
      </c>
      <c r="N46" s="61">
        <f>'[9]Presmetka za sekundarna 1'!N$12</f>
        <v>-12.912500000000001</v>
      </c>
      <c r="O46" s="61">
        <f>'[9]Presmetka za sekundarna 1'!O$12</f>
        <v>-20.427500000000002</v>
      </c>
      <c r="P46" s="61">
        <f>'[9]Presmetka za sekundarna 1'!P$12</f>
        <v>-19.664999999999999</v>
      </c>
      <c r="Q46" s="61">
        <f>'[9]Presmetka za sekundarna 1'!Q$12</f>
        <v>-8.9699999999999989</v>
      </c>
      <c r="R46" s="61">
        <f>'[9]Presmetka za sekundarna 1'!R$12</f>
        <v>-17.167499999999997</v>
      </c>
      <c r="S46" s="61">
        <f>'[9]Presmetka za sekundarna 1'!S$12</f>
        <v>-5.7275000000000009</v>
      </c>
      <c r="T46" s="61">
        <f>'[9]Presmetka za sekundarna 1'!T$12</f>
        <v>-0.67000000000000171</v>
      </c>
      <c r="U46" s="61">
        <f>'[9]Presmetka za sekundarna 1'!U$12</f>
        <v>-14.16</v>
      </c>
      <c r="V46" s="61">
        <f>'[9]Presmetka za sekundarna 1'!V$12</f>
        <v>-16.087499999999999</v>
      </c>
      <c r="W46" s="61">
        <f>'[9]Presmetka za sekundarna 1'!W$12</f>
        <v>-6.7774999999999981</v>
      </c>
      <c r="X46" s="61">
        <f>'[9]Presmetka za sekundarna 1'!X$12</f>
        <v>-15.072500000000002</v>
      </c>
      <c r="Y46" s="61">
        <f>'[9]Presmetka za sekundarna 1'!Y$12</f>
        <v>-13.4175</v>
      </c>
      <c r="Z46" s="61">
        <f>'[9]Presmetka za sekundarna 1'!Z$12</f>
        <v>-14.8325</v>
      </c>
      <c r="AA46" s="61">
        <f>'[9]Presmetka za sekundarna 1'!AA$12</f>
        <v>-3.17</v>
      </c>
      <c r="AB46" s="62">
        <f>'[9]Presmetka za sekundarna 1'!AB$12</f>
        <v>-7.7475000000000005</v>
      </c>
    </row>
    <row r="47" spans="2:29" ht="17.25" thickTop="1" thickBot="1" x14ac:dyDescent="0.3">
      <c r="B47" s="63" t="str">
        <f t="shared" si="1"/>
        <v>09.07.2022</v>
      </c>
      <c r="C47" s="58">
        <f t="shared" si="2"/>
        <v>-262.50749999999999</v>
      </c>
      <c r="D47" s="59"/>
      <c r="E47" s="60">
        <f>'[10]Presmetka za sekundarna 1'!E$12</f>
        <v>-2.8499999999999996</v>
      </c>
      <c r="F47" s="61">
        <f>'[10]Presmetka za sekundarna 1'!F$12</f>
        <v>0</v>
      </c>
      <c r="G47" s="61">
        <f>'[10]Presmetka za sekundarna 1'!G$12</f>
        <v>0</v>
      </c>
      <c r="H47" s="61">
        <f>'[10]Presmetka za sekundarna 1'!H$12</f>
        <v>0</v>
      </c>
      <c r="I47" s="61">
        <f>'[10]Presmetka za sekundarna 1'!I$12</f>
        <v>0</v>
      </c>
      <c r="J47" s="61">
        <f>'[10]Presmetka za sekundarna 1'!J$12</f>
        <v>0</v>
      </c>
      <c r="K47" s="61">
        <f>'[10]Presmetka za sekundarna 1'!K$12</f>
        <v>-6.4200000000000017</v>
      </c>
      <c r="L47" s="61">
        <f>'[10]Presmetka za sekundarna 1'!L$12</f>
        <v>-8.6750000000000007</v>
      </c>
      <c r="M47" s="61">
        <f>'[10]Presmetka za sekundarna 1'!M$12</f>
        <v>-8.317499999999999</v>
      </c>
      <c r="N47" s="61">
        <f>'[10]Presmetka za sekundarna 1'!N$12</f>
        <v>-11.592500000000001</v>
      </c>
      <c r="O47" s="61">
        <f>'[10]Presmetka za sekundarna 1'!O$12</f>
        <v>-18.067499999999999</v>
      </c>
      <c r="P47" s="61">
        <f>'[10]Presmetka za sekundarna 1'!P$12</f>
        <v>-18.227499999999999</v>
      </c>
      <c r="Q47" s="61">
        <f>'[10]Presmetka za sekundarna 1'!Q$12</f>
        <v>-18.212499999999999</v>
      </c>
      <c r="R47" s="61">
        <f>'[10]Presmetka za sekundarna 1'!R$12</f>
        <v>-18.465000000000003</v>
      </c>
      <c r="S47" s="61">
        <f>'[10]Presmetka za sekundarna 1'!S$12</f>
        <v>-18.7775</v>
      </c>
      <c r="T47" s="61">
        <f>'[10]Presmetka za sekundarna 1'!T$12</f>
        <v>-19.185000000000002</v>
      </c>
      <c r="U47" s="61">
        <f>'[10]Presmetka za sekundarna 1'!U$12</f>
        <v>-18.127500000000001</v>
      </c>
      <c r="V47" s="61">
        <f>'[10]Presmetka za sekundarna 1'!V$12</f>
        <v>-18.442499999999999</v>
      </c>
      <c r="W47" s="61">
        <f>'[10]Presmetka za sekundarna 1'!W$12</f>
        <v>-9.7900000000000009</v>
      </c>
      <c r="X47" s="61">
        <f>'[10]Presmetka za sekundarna 1'!X$12</f>
        <v>-9.4200000000000017</v>
      </c>
      <c r="Y47" s="61">
        <f>'[10]Presmetka za sekundarna 1'!Y$12</f>
        <v>-19.682500000000001</v>
      </c>
      <c r="Z47" s="61">
        <f>'[10]Presmetka za sekundarna 1'!Z$12</f>
        <v>-18.914999999999999</v>
      </c>
      <c r="AA47" s="61">
        <f>'[10]Presmetka za sekundarna 1'!AA$12</f>
        <v>-9.58</v>
      </c>
      <c r="AB47" s="62">
        <f>'[10]Presmetka za sekundarna 1'!AB$12</f>
        <v>-9.76</v>
      </c>
    </row>
    <row r="48" spans="2:29" ht="17.25" thickTop="1" thickBot="1" x14ac:dyDescent="0.3">
      <c r="B48" s="63" t="str">
        <f t="shared" si="1"/>
        <v>10.07.2022</v>
      </c>
      <c r="C48" s="58">
        <f t="shared" si="2"/>
        <v>-275.06</v>
      </c>
      <c r="D48" s="59"/>
      <c r="E48" s="60">
        <f>'[11]Presmetka za sekundarna 1'!E$12</f>
        <v>0</v>
      </c>
      <c r="F48" s="61">
        <f>'[11]Presmetka za sekundarna 1'!F$12</f>
        <v>0</v>
      </c>
      <c r="G48" s="61">
        <f>'[11]Presmetka za sekundarna 1'!G$12</f>
        <v>0</v>
      </c>
      <c r="H48" s="61">
        <f>'[11]Presmetka za sekundarna 1'!H$12</f>
        <v>0</v>
      </c>
      <c r="I48" s="61">
        <f>'[11]Presmetka za sekundarna 1'!I$12</f>
        <v>0</v>
      </c>
      <c r="J48" s="61">
        <f>'[11]Presmetka za sekundarna 1'!J$12</f>
        <v>0</v>
      </c>
      <c r="K48" s="61">
        <f>'[11]Presmetka za sekundarna 1'!K$12</f>
        <v>-9.61</v>
      </c>
      <c r="L48" s="61">
        <f>'[11]Presmetka za sekundarna 1'!L$12</f>
        <v>-8.8674999999999997</v>
      </c>
      <c r="M48" s="61">
        <f>'[11]Presmetka za sekundarna 1'!M$12</f>
        <v>-9.1149999999999984</v>
      </c>
      <c r="N48" s="61">
        <f>'[11]Presmetka za sekundarna 1'!N$12</f>
        <v>-12.61</v>
      </c>
      <c r="O48" s="61">
        <f>'[11]Presmetka za sekundarna 1'!O$12</f>
        <v>-19.607499999999998</v>
      </c>
      <c r="P48" s="61">
        <f>'[11]Presmetka za sekundarna 1'!P$12</f>
        <v>-12.909999999999997</v>
      </c>
      <c r="Q48" s="61">
        <f>'[11]Presmetka za sekundarna 1'!Q$12</f>
        <v>-17.655000000000001</v>
      </c>
      <c r="R48" s="61">
        <f>'[11]Presmetka za sekundarna 1'!R$12</f>
        <v>-18.2775</v>
      </c>
      <c r="S48" s="61">
        <f>'[11]Presmetka za sekundarna 1'!S$12</f>
        <v>-19.395</v>
      </c>
      <c r="T48" s="61">
        <f>'[11]Presmetka za sekundarna 1'!T$12</f>
        <v>-18.8675</v>
      </c>
      <c r="U48" s="61">
        <f>'[11]Presmetka za sekundarna 1'!U$12</f>
        <v>-19.1675</v>
      </c>
      <c r="V48" s="61">
        <f>'[11]Presmetka za sekundarna 1'!V$12</f>
        <v>-18.922499999999999</v>
      </c>
      <c r="W48" s="61">
        <f>'[11]Presmetka za sekundarna 1'!W$12</f>
        <v>-19.072500000000002</v>
      </c>
      <c r="X48" s="61">
        <f>'[11]Presmetka za sekundarna 1'!X$12</f>
        <v>-19.147500000000001</v>
      </c>
      <c r="Y48" s="61">
        <f>'[11]Presmetka za sekundarna 1'!Y$12</f>
        <v>-19.085000000000001</v>
      </c>
      <c r="Z48" s="61">
        <f>'[11]Presmetka za sekundarna 1'!Z$12</f>
        <v>-12.640000000000002</v>
      </c>
      <c r="AA48" s="61">
        <f>'[11]Presmetka za sekundarna 1'!AA$12</f>
        <v>-16.21</v>
      </c>
      <c r="AB48" s="62">
        <f>'[11]Presmetka za sekundarna 1'!AB$12</f>
        <v>-3.9000000000000004</v>
      </c>
    </row>
    <row r="49" spans="2:28" ht="17.25" thickTop="1" thickBot="1" x14ac:dyDescent="0.3">
      <c r="B49" s="63" t="str">
        <f t="shared" si="1"/>
        <v>11.07.2022</v>
      </c>
      <c r="C49" s="58">
        <f t="shared" si="2"/>
        <v>-221.62750000000003</v>
      </c>
      <c r="D49" s="59"/>
      <c r="E49" s="60">
        <f>'[12]Presmetka za sekundarna 1'!E$12</f>
        <v>0</v>
      </c>
      <c r="F49" s="61">
        <f>'[12]Presmetka za sekundarna 1'!F$12</f>
        <v>0</v>
      </c>
      <c r="G49" s="61">
        <f>'[12]Presmetka za sekundarna 1'!G$12</f>
        <v>0</v>
      </c>
      <c r="H49" s="61">
        <f>'[12]Presmetka za sekundarna 1'!H$12</f>
        <v>0</v>
      </c>
      <c r="I49" s="61">
        <f>'[12]Presmetka za sekundarna 1'!I$12</f>
        <v>0</v>
      </c>
      <c r="J49" s="61">
        <f>'[12]Presmetka za sekundarna 1'!J$12</f>
        <v>0</v>
      </c>
      <c r="K49" s="61">
        <f>'[12]Presmetka za sekundarna 1'!K$12</f>
        <v>-8.4274999999999984</v>
      </c>
      <c r="L49" s="61">
        <f>'[12]Presmetka za sekundarna 1'!L$12</f>
        <v>-9.7749999999999986</v>
      </c>
      <c r="M49" s="61">
        <f>'[12]Presmetka za sekundarna 1'!M$12</f>
        <v>-10.105</v>
      </c>
      <c r="N49" s="61">
        <f>'[12]Presmetka za sekundarna 1'!N$12</f>
        <v>-9.9400000000000013</v>
      </c>
      <c r="O49" s="61">
        <f>'[12]Presmetka za sekundarna 1'!O$12</f>
        <v>-10.105</v>
      </c>
      <c r="P49" s="61">
        <f>'[12]Presmetka za sekundarna 1'!P$12</f>
        <v>-13.907500000000001</v>
      </c>
      <c r="Q49" s="61">
        <f>'[12]Presmetka za sekundarna 1'!Q$12</f>
        <v>-17.094999999999999</v>
      </c>
      <c r="R49" s="61">
        <f>'[12]Presmetka za sekundarna 1'!R$12</f>
        <v>-16.605</v>
      </c>
      <c r="S49" s="61">
        <f>'[12]Presmetka za sekundarna 1'!S$12</f>
        <v>-19.837499999999999</v>
      </c>
      <c r="T49" s="61">
        <f>'[12]Presmetka za sekundarna 1'!T$12</f>
        <v>-19.865000000000002</v>
      </c>
      <c r="U49" s="61">
        <f>'[12]Presmetka za sekundarna 1'!U$12</f>
        <v>-16.57</v>
      </c>
      <c r="V49" s="61">
        <f>'[12]Presmetka za sekundarna 1'!V$12</f>
        <v>-16.627499999999998</v>
      </c>
      <c r="W49" s="61">
        <f>'[12]Presmetka za sekundarna 1'!W$12</f>
        <v>-14.4575</v>
      </c>
      <c r="X49" s="61">
        <f>'[12]Presmetka za sekundarna 1'!X$12</f>
        <v>-7</v>
      </c>
      <c r="Y49" s="61">
        <f>'[12]Presmetka za sekundarna 1'!Y$12</f>
        <v>-10.24</v>
      </c>
      <c r="Z49" s="61">
        <f>'[12]Presmetka za sekundarna 1'!Z$12</f>
        <v>-3.67</v>
      </c>
      <c r="AA49" s="61">
        <f>'[12]Presmetka za sekundarna 1'!AA$12</f>
        <v>-10.4</v>
      </c>
      <c r="AB49" s="62">
        <f>'[12]Presmetka za sekundarna 1'!AB$12</f>
        <v>-7</v>
      </c>
    </row>
    <row r="50" spans="2:28" ht="17.25" thickTop="1" thickBot="1" x14ac:dyDescent="0.3">
      <c r="B50" s="63" t="str">
        <f t="shared" si="1"/>
        <v>12.07.2022</v>
      </c>
      <c r="C50" s="58">
        <f t="shared" si="2"/>
        <v>-319.95499999999998</v>
      </c>
      <c r="D50" s="59"/>
      <c r="E50" s="60">
        <f>'[13]Presmetka za sekundarna 1'!E$12</f>
        <v>0</v>
      </c>
      <c r="F50" s="61">
        <f>'[13]Presmetka za sekundarna 1'!F$12</f>
        <v>0</v>
      </c>
      <c r="G50" s="61">
        <f>'[13]Presmetka za sekundarna 1'!G$12</f>
        <v>0</v>
      </c>
      <c r="H50" s="61">
        <f>'[13]Presmetka za sekundarna 1'!H$12</f>
        <v>0</v>
      </c>
      <c r="I50" s="61">
        <f>'[13]Presmetka za sekundarna 1'!I$12</f>
        <v>0</v>
      </c>
      <c r="J50" s="61">
        <f>'[13]Presmetka za sekundarna 1'!J$12</f>
        <v>0</v>
      </c>
      <c r="K50" s="61">
        <f>'[13]Presmetka za sekundarna 1'!K$12</f>
        <v>-6.6675000000000004</v>
      </c>
      <c r="L50" s="61">
        <f>'[13]Presmetka za sekundarna 1'!L$12</f>
        <v>-9.3350000000000009</v>
      </c>
      <c r="M50" s="61">
        <f>'[13]Presmetka za sekundarna 1'!M$12</f>
        <v>-16.9175</v>
      </c>
      <c r="N50" s="61">
        <f>'[13]Presmetka za sekundarna 1'!N$12</f>
        <v>-20.695</v>
      </c>
      <c r="O50" s="61">
        <f>'[13]Presmetka za sekundarna 1'!O$12</f>
        <v>-20.175000000000001</v>
      </c>
      <c r="P50" s="61">
        <f>'[13]Presmetka za sekundarna 1'!P$12</f>
        <v>-19.827500000000001</v>
      </c>
      <c r="Q50" s="61">
        <f>'[13]Presmetka za sekundarna 1'!Q$12</f>
        <v>-19.3675</v>
      </c>
      <c r="R50" s="61">
        <f>'[13]Presmetka za sekundarna 1'!R$12</f>
        <v>-19.477499999999999</v>
      </c>
      <c r="S50" s="61">
        <f>'[13]Presmetka za sekundarna 1'!S$12</f>
        <v>-19.647500000000001</v>
      </c>
      <c r="T50" s="61">
        <f>'[13]Presmetka za sekundarna 1'!T$12</f>
        <v>-19.7225</v>
      </c>
      <c r="U50" s="61">
        <f>'[13]Presmetka za sekundarna 1'!U$12</f>
        <v>-19.067499999999999</v>
      </c>
      <c r="V50" s="61">
        <f>'[13]Presmetka za sekundarna 1'!V$12</f>
        <v>-19.537499999999998</v>
      </c>
      <c r="W50" s="61">
        <f>'[13]Presmetka za sekundarna 1'!W$12</f>
        <v>-15.505000000000001</v>
      </c>
      <c r="X50" s="61">
        <f>'[13]Presmetka za sekundarna 1'!X$12</f>
        <v>-19.455000000000002</v>
      </c>
      <c r="Y50" s="61">
        <f>'[13]Presmetka za sekundarna 1'!Y$12</f>
        <v>-18.72</v>
      </c>
      <c r="Z50" s="61">
        <f>'[13]Presmetka za sekundarna 1'!Z$12</f>
        <v>-18.61</v>
      </c>
      <c r="AA50" s="61">
        <f>'[13]Presmetka za sekundarna 1'!AA$12</f>
        <v>-18.515000000000001</v>
      </c>
      <c r="AB50" s="62">
        <f>'[13]Presmetka za sekundarna 1'!AB$12</f>
        <v>-18.712499999999999</v>
      </c>
    </row>
    <row r="51" spans="2:28" ht="17.25" thickTop="1" thickBot="1" x14ac:dyDescent="0.3">
      <c r="B51" s="63" t="str">
        <f t="shared" si="1"/>
        <v>13.07.2022</v>
      </c>
      <c r="C51" s="58">
        <f t="shared" si="2"/>
        <v>-202.79750000000004</v>
      </c>
      <c r="D51" s="59"/>
      <c r="E51" s="60">
        <f>'[14]Presmetka za sekundarna 1'!E$12</f>
        <v>-14.327499999999999</v>
      </c>
      <c r="F51" s="61">
        <f>'[14]Presmetka za sekundarna 1'!F$12</f>
        <v>0</v>
      </c>
      <c r="G51" s="61">
        <f>'[14]Presmetka za sekundarna 1'!G$12</f>
        <v>0</v>
      </c>
      <c r="H51" s="61">
        <f>'[14]Presmetka za sekundarna 1'!H$12</f>
        <v>0</v>
      </c>
      <c r="I51" s="61">
        <f>'[14]Presmetka za sekundarna 1'!I$12</f>
        <v>0</v>
      </c>
      <c r="J51" s="61">
        <f>'[14]Presmetka za sekundarna 1'!J$12</f>
        <v>0</v>
      </c>
      <c r="K51" s="61">
        <f>'[14]Presmetka za sekundarna 1'!K$12</f>
        <v>-9.2800000000000011</v>
      </c>
      <c r="L51" s="61">
        <f>'[14]Presmetka za sekundarna 1'!L$12</f>
        <v>-10.16</v>
      </c>
      <c r="M51" s="61">
        <f>'[14]Presmetka za sekundarna 1'!M$12</f>
        <v>-13.2525</v>
      </c>
      <c r="N51" s="61">
        <f>'[14]Presmetka za sekundarna 1'!N$12</f>
        <v>-13.370000000000001</v>
      </c>
      <c r="O51" s="61">
        <f>'[14]Presmetka za sekundarna 1'!O$12</f>
        <v>-11.189999999999998</v>
      </c>
      <c r="P51" s="61">
        <f>'[14]Presmetka za sekundarna 1'!P$12</f>
        <v>-7.9624999999999986</v>
      </c>
      <c r="Q51" s="61">
        <f>'[14]Presmetka za sekundarna 1'!Q$12</f>
        <v>-19.010000000000002</v>
      </c>
      <c r="R51" s="61">
        <f>'[14]Presmetka za sekundarna 1'!R$12</f>
        <v>-17.657499999999999</v>
      </c>
      <c r="S51" s="61">
        <f>'[14]Presmetka za sekundarna 1'!S$12</f>
        <v>-19.017499999999998</v>
      </c>
      <c r="T51" s="61">
        <f>'[14]Presmetka za sekundarna 1'!T$12</f>
        <v>-14.4575</v>
      </c>
      <c r="U51" s="61">
        <f>'[14]Presmetka za sekundarna 1'!U$12</f>
        <v>-17.957500000000003</v>
      </c>
      <c r="V51" s="61">
        <f>'[14]Presmetka za sekundarna 1'!V$12</f>
        <v>-19.905000000000001</v>
      </c>
      <c r="W51" s="61">
        <f>'[14]Presmetka za sekundarna 1'!W$12</f>
        <v>-0.80000000000000071</v>
      </c>
      <c r="X51" s="61">
        <f>'[14]Presmetka za sekundarna 1'!X$12</f>
        <v>0</v>
      </c>
      <c r="Y51" s="61">
        <f>'[14]Presmetka za sekundarna 1'!Y$12</f>
        <v>-2.9600000000000009</v>
      </c>
      <c r="Z51" s="61">
        <f>'[14]Presmetka za sekundarna 1'!Z$12</f>
        <v>0</v>
      </c>
      <c r="AA51" s="61">
        <f>'[14]Presmetka za sekundarna 1'!AA$12</f>
        <v>-0.67999999999999972</v>
      </c>
      <c r="AB51" s="62">
        <f>'[14]Presmetka za sekundarna 1'!AB$12</f>
        <v>-10.809999999999999</v>
      </c>
    </row>
    <row r="52" spans="2:28" ht="17.25" thickTop="1" thickBot="1" x14ac:dyDescent="0.3">
      <c r="B52" s="63" t="str">
        <f t="shared" si="1"/>
        <v>14.07.2022</v>
      </c>
      <c r="C52" s="58">
        <f t="shared" si="2"/>
        <v>-114.22500000000002</v>
      </c>
      <c r="D52" s="59"/>
      <c r="E52" s="60">
        <f>'[15]Presmetka za sekundarna 1'!E$12</f>
        <v>-4.3775000000000013</v>
      </c>
      <c r="F52" s="61">
        <f>'[15]Presmetka za sekundarna 1'!F$12</f>
        <v>0</v>
      </c>
      <c r="G52" s="61">
        <f>'[15]Presmetka za sekundarna 1'!G$12</f>
        <v>0</v>
      </c>
      <c r="H52" s="61">
        <f>'[15]Presmetka za sekundarna 1'!H$12</f>
        <v>0</v>
      </c>
      <c r="I52" s="61">
        <f>'[15]Presmetka za sekundarna 1'!I$12</f>
        <v>0</v>
      </c>
      <c r="J52" s="61">
        <f>'[15]Presmetka za sekundarna 1'!J$12</f>
        <v>0</v>
      </c>
      <c r="K52" s="61">
        <f>'[15]Presmetka za sekundarna 1'!K$12</f>
        <v>-8.8949999999999996</v>
      </c>
      <c r="L52" s="61">
        <f>'[15]Presmetka za sekundarna 1'!L$12</f>
        <v>-9.8850000000000016</v>
      </c>
      <c r="M52" s="61">
        <f>'[15]Presmetka za sekundarna 1'!M$12</f>
        <v>-13.345000000000002</v>
      </c>
      <c r="N52" s="61">
        <f>'[15]Presmetka za sekundarna 1'!N$12</f>
        <v>0</v>
      </c>
      <c r="O52" s="61">
        <f>'[15]Presmetka za sekundarna 1'!O$12</f>
        <v>0</v>
      </c>
      <c r="P52" s="61">
        <f>'[15]Presmetka za sekundarna 1'!P$12</f>
        <v>0</v>
      </c>
      <c r="Q52" s="61">
        <f>'[15]Presmetka za sekundarna 1'!Q$12</f>
        <v>-18.895</v>
      </c>
      <c r="R52" s="61">
        <f>'[15]Presmetka za sekundarna 1'!R$12</f>
        <v>-15.697500000000002</v>
      </c>
      <c r="S52" s="61">
        <f>'[15]Presmetka za sekundarna 1'!S$12</f>
        <v>-10.167500000000002</v>
      </c>
      <c r="T52" s="61">
        <f>'[15]Presmetka za sekundarna 1'!T$12</f>
        <v>-7.92</v>
      </c>
      <c r="U52" s="61">
        <f>'[15]Presmetka za sekundarna 1'!U$12</f>
        <v>-3.3899999999999988</v>
      </c>
      <c r="V52" s="61">
        <f>'[15]Presmetka za sekundarna 1'!V$12</f>
        <v>-4.9600000000000009</v>
      </c>
      <c r="W52" s="61">
        <f>'[15]Presmetka za sekundarna 1'!W$12</f>
        <v>0</v>
      </c>
      <c r="X52" s="61">
        <f>'[15]Presmetka za sekundarna 1'!X$12</f>
        <v>0</v>
      </c>
      <c r="Y52" s="61">
        <f>'[15]Presmetka za sekundarna 1'!Y$12</f>
        <v>0</v>
      </c>
      <c r="Z52" s="61">
        <f>'[15]Presmetka za sekundarna 1'!Z$12</f>
        <v>-9.1249999999999982</v>
      </c>
      <c r="AA52" s="61">
        <f>'[15]Presmetka za sekundarna 1'!AA$12</f>
        <v>-1.1000000000000014</v>
      </c>
      <c r="AB52" s="62">
        <f>'[15]Presmetka za sekundarna 1'!AB$12</f>
        <v>-6.4674999999999994</v>
      </c>
    </row>
    <row r="53" spans="2:28" ht="17.25" thickTop="1" thickBot="1" x14ac:dyDescent="0.3">
      <c r="B53" s="63" t="str">
        <f t="shared" si="1"/>
        <v>15.07.2022</v>
      </c>
      <c r="C53" s="58">
        <f t="shared" si="2"/>
        <v>-59.495000000000005</v>
      </c>
      <c r="D53" s="59"/>
      <c r="E53" s="60">
        <f>'[16]Presmetka za sekundarna 1'!E$12</f>
        <v>0</v>
      </c>
      <c r="F53" s="61">
        <f>'[16]Presmetka za sekundarna 1'!F$12</f>
        <v>0</v>
      </c>
      <c r="G53" s="61">
        <f>'[16]Presmetka za sekundarna 1'!G$12</f>
        <v>0</v>
      </c>
      <c r="H53" s="61">
        <f>'[16]Presmetka za sekundarna 1'!H$12</f>
        <v>0</v>
      </c>
      <c r="I53" s="61">
        <f>'[16]Presmetka za sekundarna 1'!I$12</f>
        <v>0</v>
      </c>
      <c r="J53" s="61">
        <f>'[16]Presmetka za sekundarna 1'!J$12</f>
        <v>0</v>
      </c>
      <c r="K53" s="61">
        <f>'[16]Presmetka za sekundarna 1'!K$12</f>
        <v>-3.1475000000000009</v>
      </c>
      <c r="L53" s="61">
        <f>'[16]Presmetka za sekundarna 1'!L$12</f>
        <v>-10.16</v>
      </c>
      <c r="M53" s="61">
        <f>'[16]Presmetka za sekundarna 1'!M$12</f>
        <v>-17.112500000000001</v>
      </c>
      <c r="N53" s="61">
        <f>'[16]Presmetka za sekundarna 1'!N$12</f>
        <v>0</v>
      </c>
      <c r="O53" s="61">
        <f>'[16]Presmetka za sekundarna 1'!O$12</f>
        <v>-0.69000000000000128</v>
      </c>
      <c r="P53" s="61">
        <f>'[16]Presmetka za sekundarna 1'!P$12</f>
        <v>-3.1799999999999997</v>
      </c>
      <c r="Q53" s="61">
        <f>'[16]Presmetka za sekundarna 1'!Q$12</f>
        <v>-3.26</v>
      </c>
      <c r="R53" s="61">
        <f>'[16]Presmetka za sekundarna 1'!R$12</f>
        <v>-3.7499999999999982</v>
      </c>
      <c r="S53" s="61">
        <f>'[16]Presmetka za sekundarna 1'!S$12</f>
        <v>-4.3100000000000005</v>
      </c>
      <c r="T53" s="61">
        <f>'[16]Presmetka za sekundarna 1'!T$12</f>
        <v>0</v>
      </c>
      <c r="U53" s="61">
        <f>'[16]Presmetka za sekundarna 1'!U$12</f>
        <v>0</v>
      </c>
      <c r="V53" s="61">
        <f>'[16]Presmetka za sekundarna 1'!V$12</f>
        <v>0</v>
      </c>
      <c r="W53" s="61">
        <f>'[16]Presmetka za sekundarna 1'!W$12</f>
        <v>0</v>
      </c>
      <c r="X53" s="61">
        <f>'[16]Presmetka za sekundarna 1'!X$12</f>
        <v>-6.6249999999999982</v>
      </c>
      <c r="Y53" s="61">
        <f>'[16]Presmetka za sekundarna 1'!Y$12</f>
        <v>0</v>
      </c>
      <c r="Z53" s="61">
        <f>'[16]Presmetka za sekundarna 1'!Z$12</f>
        <v>0</v>
      </c>
      <c r="AA53" s="61">
        <f>'[16]Presmetka za sekundarna 1'!AA$12</f>
        <v>-1.25</v>
      </c>
      <c r="AB53" s="62">
        <f>'[16]Presmetka za sekundarna 1'!AB$12</f>
        <v>-6.0099999999999962</v>
      </c>
    </row>
    <row r="54" spans="2:28" ht="17.25" thickTop="1" thickBot="1" x14ac:dyDescent="0.3">
      <c r="B54" s="63" t="str">
        <f t="shared" si="1"/>
        <v>16.07.2022</v>
      </c>
      <c r="C54" s="58">
        <f t="shared" si="2"/>
        <v>-38.407500000000013</v>
      </c>
      <c r="D54" s="59"/>
      <c r="E54" s="60">
        <f>'[17]Presmetka za sekundarna 1'!E$12</f>
        <v>0</v>
      </c>
      <c r="F54" s="61">
        <f>'[17]Presmetka za sekundarna 1'!F$12</f>
        <v>0</v>
      </c>
      <c r="G54" s="61">
        <f>'[17]Presmetka za sekundarna 1'!G$12</f>
        <v>0</v>
      </c>
      <c r="H54" s="61">
        <f>'[17]Presmetka za sekundarna 1'!H$12</f>
        <v>0</v>
      </c>
      <c r="I54" s="61">
        <f>'[17]Presmetka za sekundarna 1'!I$12</f>
        <v>0</v>
      </c>
      <c r="J54" s="61">
        <f>'[17]Presmetka za sekundarna 1'!J$12</f>
        <v>0</v>
      </c>
      <c r="K54" s="61">
        <f>'[17]Presmetka za sekundarna 1'!K$12</f>
        <v>-3.0650000000000013</v>
      </c>
      <c r="L54" s="61">
        <f>'[17]Presmetka za sekundarna 1'!L$12</f>
        <v>-10.2425</v>
      </c>
      <c r="M54" s="61">
        <f>'[17]Presmetka za sekundarna 1'!M$12</f>
        <v>-5.8624999999999989</v>
      </c>
      <c r="N54" s="61">
        <f>'[17]Presmetka za sekundarna 1'!N$12</f>
        <v>0</v>
      </c>
      <c r="O54" s="61">
        <f>'[17]Presmetka za sekundarna 1'!O$12</f>
        <v>-0.42000000000000171</v>
      </c>
      <c r="P54" s="61">
        <f>'[17]Presmetka za sekundarna 1'!P$12</f>
        <v>-0.37000000000000099</v>
      </c>
      <c r="Q54" s="61">
        <f>'[17]Presmetka za sekundarna 1'!Q$12</f>
        <v>-1.8000000000000007</v>
      </c>
      <c r="R54" s="61">
        <f>'[17]Presmetka za sekundarna 1'!R$12</f>
        <v>-0.19000000000000128</v>
      </c>
      <c r="S54" s="61">
        <f>'[17]Presmetka za sekundarna 1'!S$12</f>
        <v>0</v>
      </c>
      <c r="T54" s="61">
        <f>'[17]Presmetka za sekundarna 1'!T$12</f>
        <v>-0.48000000000000043</v>
      </c>
      <c r="U54" s="61">
        <f>'[17]Presmetka za sekundarna 1'!U$12</f>
        <v>0</v>
      </c>
      <c r="V54" s="61">
        <f>'[17]Presmetka za sekundarna 1'!V$12</f>
        <v>-2.8599999999999994</v>
      </c>
      <c r="W54" s="61">
        <f>'[17]Presmetka za sekundarna 1'!W$12</f>
        <v>-1.1000000000000014</v>
      </c>
      <c r="X54" s="61">
        <f>'[17]Presmetka za sekundarna 1'!X$12</f>
        <v>0</v>
      </c>
      <c r="Y54" s="61">
        <f>'[17]Presmetka za sekundarna 1'!Y$12</f>
        <v>-0.21999999999999886</v>
      </c>
      <c r="Z54" s="61">
        <f>'[17]Presmetka za sekundarna 1'!Z$12</f>
        <v>-7.2575000000000003</v>
      </c>
      <c r="AA54" s="61">
        <f>'[17]Presmetka za sekundarna 1'!AA$12</f>
        <v>-3.2799999999999994</v>
      </c>
      <c r="AB54" s="62">
        <f>'[17]Presmetka za sekundarna 1'!AB$12</f>
        <v>-1.2600000000000016</v>
      </c>
    </row>
    <row r="55" spans="2:28" ht="17.25" thickTop="1" thickBot="1" x14ac:dyDescent="0.3">
      <c r="B55" s="63" t="str">
        <f t="shared" si="1"/>
        <v>17.07.2022</v>
      </c>
      <c r="C55" s="58">
        <f t="shared" si="2"/>
        <v>-80.924999999999997</v>
      </c>
      <c r="D55" s="59"/>
      <c r="E55" s="60">
        <f>'[18]Presmetka za sekundarna 1'!E$12</f>
        <v>0</v>
      </c>
      <c r="F55" s="61">
        <f>'[18]Presmetka za sekundarna 1'!F$12</f>
        <v>0</v>
      </c>
      <c r="G55" s="61">
        <f>'[18]Presmetka za sekundarna 1'!G$12</f>
        <v>0</v>
      </c>
      <c r="H55" s="61">
        <f>'[18]Presmetka za sekundarna 1'!H$12</f>
        <v>0</v>
      </c>
      <c r="I55" s="61">
        <f>'[18]Presmetka za sekundarna 1'!I$12</f>
        <v>0</v>
      </c>
      <c r="J55" s="61">
        <f>'[18]Presmetka za sekundarna 1'!J$12</f>
        <v>0</v>
      </c>
      <c r="K55" s="61">
        <f>'[18]Presmetka za sekundarna 1'!K$12</f>
        <v>0</v>
      </c>
      <c r="L55" s="61">
        <f>'[18]Presmetka za sekundarna 1'!L$12</f>
        <v>-10.050000000000001</v>
      </c>
      <c r="M55" s="61">
        <f>'[18]Presmetka za sekundarna 1'!M$12</f>
        <v>-10.105</v>
      </c>
      <c r="N55" s="61">
        <f>'[18]Presmetka za sekundarna 1'!N$12</f>
        <v>0</v>
      </c>
      <c r="O55" s="61">
        <f>'[18]Presmetka za sekundarna 1'!O$12</f>
        <v>-6.0499999999999972</v>
      </c>
      <c r="P55" s="61">
        <f>'[18]Presmetka za sekundarna 1'!P$12</f>
        <v>0</v>
      </c>
      <c r="Q55" s="61">
        <f>'[18]Presmetka za sekundarna 1'!Q$12</f>
        <v>-5.4300000000000033</v>
      </c>
      <c r="R55" s="61">
        <f>'[18]Presmetka za sekundarna 1'!R$12</f>
        <v>0</v>
      </c>
      <c r="S55" s="61">
        <f>'[18]Presmetka za sekundarna 1'!S$12</f>
        <v>0</v>
      </c>
      <c r="T55" s="61">
        <f>'[18]Presmetka za sekundarna 1'!T$12</f>
        <v>-0.64000000000000057</v>
      </c>
      <c r="U55" s="61">
        <f>'[18]Presmetka za sekundarna 1'!U$12</f>
        <v>0</v>
      </c>
      <c r="V55" s="61">
        <f>'[18]Presmetka za sekundarna 1'!V$12</f>
        <v>-1.9999999999999574E-2</v>
      </c>
      <c r="W55" s="61">
        <f>'[18]Presmetka za sekundarna 1'!W$12</f>
        <v>0</v>
      </c>
      <c r="X55" s="61">
        <f>'[18]Presmetka za sekundarna 1'!X$12</f>
        <v>-6.25</v>
      </c>
      <c r="Y55" s="61">
        <f>'[18]Presmetka za sekundarna 1'!Y$12</f>
        <v>-1.0199999999999996</v>
      </c>
      <c r="Z55" s="61">
        <f>'[18]Presmetka za sekundarna 1'!Z$12</f>
        <v>-9.2200000000000006</v>
      </c>
      <c r="AA55" s="61">
        <f>'[18]Presmetka za sekundarna 1'!AA$12</f>
        <v>-14.93</v>
      </c>
      <c r="AB55" s="62">
        <f>'[18]Presmetka za sekundarna 1'!AB$12</f>
        <v>-17.21</v>
      </c>
    </row>
    <row r="56" spans="2:28" ht="17.25" thickTop="1" thickBot="1" x14ac:dyDescent="0.3">
      <c r="B56" s="63" t="str">
        <f t="shared" si="1"/>
        <v>18.07.2022</v>
      </c>
      <c r="C56" s="58">
        <f t="shared" si="2"/>
        <v>-147.48500000000001</v>
      </c>
      <c r="D56" s="59"/>
      <c r="E56" s="60">
        <f>'[19]Presmetka za sekundarna 1'!E$12</f>
        <v>0</v>
      </c>
      <c r="F56" s="61">
        <f>'[19]Presmetka za sekundarna 1'!F$12</f>
        <v>0</v>
      </c>
      <c r="G56" s="61">
        <f>'[19]Presmetka za sekundarna 1'!G$12</f>
        <v>0</v>
      </c>
      <c r="H56" s="61">
        <f>'[19]Presmetka za sekundarna 1'!H$12</f>
        <v>0</v>
      </c>
      <c r="I56" s="61">
        <f>'[19]Presmetka za sekundarna 1'!I$12</f>
        <v>0</v>
      </c>
      <c r="J56" s="61">
        <f>'[19]Presmetka za sekundarna 1'!J$12</f>
        <v>0</v>
      </c>
      <c r="K56" s="61">
        <f>'[19]Presmetka za sekundarna 1'!K$12</f>
        <v>-9.6374999999999993</v>
      </c>
      <c r="L56" s="61">
        <f>'[19]Presmetka za sekundarna 1'!L$12</f>
        <v>-10.1325</v>
      </c>
      <c r="M56" s="61">
        <f>'[19]Presmetka za sekundarna 1'!M$12</f>
        <v>-10.1875</v>
      </c>
      <c r="N56" s="61">
        <f>'[19]Presmetka za sekundarna 1'!N$12</f>
        <v>-10.16</v>
      </c>
      <c r="O56" s="61">
        <f>'[19]Presmetka za sekundarna 1'!O$12</f>
        <v>-13.6425</v>
      </c>
      <c r="P56" s="61">
        <f>'[19]Presmetka za sekundarna 1'!P$12</f>
        <v>-17.329999999999998</v>
      </c>
      <c r="Q56" s="61">
        <f>'[19]Presmetka za sekundarna 1'!Q$12</f>
        <v>-20.1875</v>
      </c>
      <c r="R56" s="61">
        <f>'[19]Presmetka za sekundarna 1'!R$12</f>
        <v>-11.58</v>
      </c>
      <c r="S56" s="61">
        <f>'[19]Presmetka za sekundarna 1'!S$12</f>
        <v>-4.32</v>
      </c>
      <c r="T56" s="61">
        <f>'[19]Presmetka za sekundarna 1'!T$12</f>
        <v>-0.89000000000000057</v>
      </c>
      <c r="U56" s="61">
        <f>'[19]Presmetka za sekundarna 1'!U$12</f>
        <v>0</v>
      </c>
      <c r="V56" s="61">
        <f>'[19]Presmetka za sekundarna 1'!V$12</f>
        <v>0</v>
      </c>
      <c r="W56" s="61">
        <f>'[19]Presmetka za sekundarna 1'!W$12</f>
        <v>-0.67999999999999972</v>
      </c>
      <c r="X56" s="61">
        <f>'[19]Presmetka za sekundarna 1'!X$12</f>
        <v>-10.622500000000002</v>
      </c>
      <c r="Y56" s="61">
        <f>'[19]Presmetka za sekundarna 1'!Y$12</f>
        <v>0</v>
      </c>
      <c r="Z56" s="61">
        <f>'[19]Presmetka za sekundarna 1'!Z$12</f>
        <v>-2.8499999999999996</v>
      </c>
      <c r="AA56" s="61">
        <f>'[19]Presmetka za sekundarna 1'!AA$12</f>
        <v>-13.950000000000003</v>
      </c>
      <c r="AB56" s="62">
        <f>'[19]Presmetka za sekundarna 1'!AB$12</f>
        <v>-11.314999999999998</v>
      </c>
    </row>
    <row r="57" spans="2:28" ht="17.25" thickTop="1" thickBot="1" x14ac:dyDescent="0.3">
      <c r="B57" s="63" t="str">
        <f t="shared" si="1"/>
        <v>19.07.2022</v>
      </c>
      <c r="C57" s="58">
        <f t="shared" si="2"/>
        <v>-128.55250000000001</v>
      </c>
      <c r="D57" s="59"/>
      <c r="E57" s="60">
        <f>'[20]Presmetka za sekundarna 1'!E$12</f>
        <v>0</v>
      </c>
      <c r="F57" s="61">
        <f>'[20]Presmetka za sekundarna 1'!F$12</f>
        <v>0</v>
      </c>
      <c r="G57" s="61">
        <f>'[20]Presmetka za sekundarna 1'!G$12</f>
        <v>0</v>
      </c>
      <c r="H57" s="61">
        <f>'[20]Presmetka za sekundarna 1'!H$12</f>
        <v>0</v>
      </c>
      <c r="I57" s="61">
        <f>'[20]Presmetka za sekundarna 1'!I$12</f>
        <v>0</v>
      </c>
      <c r="J57" s="61">
        <f>'[20]Presmetka za sekundarna 1'!J$12</f>
        <v>0</v>
      </c>
      <c r="K57" s="61">
        <f>'[20]Presmetka za sekundarna 1'!K$12</f>
        <v>-9.3625000000000007</v>
      </c>
      <c r="L57" s="61">
        <f>'[20]Presmetka za sekundarna 1'!L$12</f>
        <v>-10.215</v>
      </c>
      <c r="M57" s="61">
        <f>'[20]Presmetka za sekundarna 1'!M$12</f>
        <v>-10.215</v>
      </c>
      <c r="N57" s="61">
        <f>'[20]Presmetka za sekundarna 1'!N$12</f>
        <v>0</v>
      </c>
      <c r="O57" s="61">
        <f>'[20]Presmetka za sekundarna 1'!O$12</f>
        <v>-18.357500000000002</v>
      </c>
      <c r="P57" s="61">
        <f>'[20]Presmetka za sekundarna 1'!P$12</f>
        <v>-2.7199999999999989</v>
      </c>
      <c r="Q57" s="61">
        <f>'[20]Presmetka za sekundarna 1'!Q$12</f>
        <v>-3.0000000000001137E-2</v>
      </c>
      <c r="R57" s="61">
        <f>'[20]Presmetka za sekundarna 1'!R$12</f>
        <v>0</v>
      </c>
      <c r="S57" s="61">
        <f>'[20]Presmetka za sekundarna 1'!S$12</f>
        <v>0</v>
      </c>
      <c r="T57" s="61">
        <f>'[20]Presmetka za sekundarna 1'!T$12</f>
        <v>0</v>
      </c>
      <c r="U57" s="61">
        <f>'[20]Presmetka za sekundarna 1'!U$12</f>
        <v>-9.1625000000000014</v>
      </c>
      <c r="V57" s="61">
        <f>'[20]Presmetka za sekundarna 1'!V$12</f>
        <v>-3.889999999999997</v>
      </c>
      <c r="W57" s="61">
        <f>'[20]Presmetka za sekundarna 1'!W$12</f>
        <v>-3.9999999999999147E-2</v>
      </c>
      <c r="X57" s="61">
        <f>'[20]Presmetka za sekundarna 1'!X$12</f>
        <v>-9.1999999999999993</v>
      </c>
      <c r="Y57" s="61">
        <f>'[20]Presmetka za sekundarna 1'!Y$12</f>
        <v>-14.6525</v>
      </c>
      <c r="Z57" s="61">
        <f>'[20]Presmetka za sekundarna 1'!Z$12</f>
        <v>-7.8025000000000002</v>
      </c>
      <c r="AA57" s="61">
        <f>'[20]Presmetka za sekundarna 1'!AA$12</f>
        <v>-16.484999999999999</v>
      </c>
      <c r="AB57" s="62">
        <f>'[20]Presmetka za sekundarna 1'!AB$12</f>
        <v>-16.420000000000002</v>
      </c>
    </row>
    <row r="58" spans="2:28" ht="17.25" thickTop="1" thickBot="1" x14ac:dyDescent="0.3">
      <c r="B58" s="63" t="str">
        <f t="shared" si="1"/>
        <v>20.07.2022</v>
      </c>
      <c r="C58" s="58">
        <f t="shared" si="2"/>
        <v>-49.132499999999993</v>
      </c>
      <c r="D58" s="59"/>
      <c r="E58" s="60">
        <f>'[21]Presmetka za sekundarna 1'!E$12</f>
        <v>-0.32999999999999829</v>
      </c>
      <c r="F58" s="61">
        <f>'[21]Presmetka za sekundarna 1'!F$12</f>
        <v>0</v>
      </c>
      <c r="G58" s="61">
        <f>'[21]Presmetka za sekundarna 1'!G$12</f>
        <v>0</v>
      </c>
      <c r="H58" s="61">
        <f>'[21]Presmetka za sekundarna 1'!H$12</f>
        <v>0</v>
      </c>
      <c r="I58" s="61">
        <f>'[21]Presmetka za sekundarna 1'!I$12</f>
        <v>0</v>
      </c>
      <c r="J58" s="61">
        <f>'[21]Presmetka za sekundarna 1'!J$12</f>
        <v>0</v>
      </c>
      <c r="K58" s="61">
        <f>'[21]Presmetka za sekundarna 1'!K$12</f>
        <v>0</v>
      </c>
      <c r="L58" s="61">
        <f>'[21]Presmetka za sekundarna 1'!L$12</f>
        <v>-4.66</v>
      </c>
      <c r="M58" s="61">
        <f>'[21]Presmetka za sekundarna 1'!M$12</f>
        <v>-4.4125000000000014</v>
      </c>
      <c r="N58" s="61">
        <f>'[21]Presmetka za sekundarna 1'!N$12</f>
        <v>-7.0824999999999996</v>
      </c>
      <c r="O58" s="61">
        <f>'[21]Presmetka za sekundarna 1'!O$12</f>
        <v>-17.734999999999999</v>
      </c>
      <c r="P58" s="61">
        <f>'[21]Presmetka za sekundarna 1'!P$12</f>
        <v>-6.27</v>
      </c>
      <c r="Q58" s="61">
        <f>'[21]Presmetka za sekundarna 1'!Q$12</f>
        <v>-1.2100000000000009</v>
      </c>
      <c r="R58" s="61">
        <f>'[21]Presmetka za sekundarna 1'!R$12</f>
        <v>0</v>
      </c>
      <c r="S58" s="61">
        <f>'[21]Presmetka za sekundarna 1'!S$12</f>
        <v>0</v>
      </c>
      <c r="T58" s="61">
        <f>'[21]Presmetka za sekundarna 1'!T$12</f>
        <v>0</v>
      </c>
      <c r="U58" s="61">
        <f>'[21]Presmetka za sekundarna 1'!U$12</f>
        <v>0</v>
      </c>
      <c r="V58" s="61">
        <f>'[21]Presmetka za sekundarna 1'!V$12</f>
        <v>0</v>
      </c>
      <c r="W58" s="61">
        <f>'[21]Presmetka za sekundarna 1'!W$12</f>
        <v>0</v>
      </c>
      <c r="X58" s="61">
        <f>'[21]Presmetka za sekundarna 1'!X$12</f>
        <v>0</v>
      </c>
      <c r="Y58" s="61">
        <f>'[21]Presmetka za sekundarna 1'!Y$12</f>
        <v>0</v>
      </c>
      <c r="Z58" s="61">
        <f>'[21]Presmetka za sekundarna 1'!Z$12</f>
        <v>0</v>
      </c>
      <c r="AA58" s="61">
        <f>'[21]Presmetka za sekundarna 1'!AA$12</f>
        <v>-7.432500000000001</v>
      </c>
      <c r="AB58" s="62">
        <f>'[21]Presmetka za sekundarna 1'!AB$12</f>
        <v>0</v>
      </c>
    </row>
    <row r="59" spans="2:28" ht="17.25" thickTop="1" thickBot="1" x14ac:dyDescent="0.3">
      <c r="B59" s="63" t="str">
        <f t="shared" si="1"/>
        <v>21.07.2022</v>
      </c>
      <c r="C59" s="58">
        <f t="shared" si="2"/>
        <v>-57.017499999999984</v>
      </c>
      <c r="D59" s="59"/>
      <c r="E59" s="60">
        <f>'[22]Presmetka za sekundarna 1'!E$12</f>
        <v>0</v>
      </c>
      <c r="F59" s="61">
        <f>'[22]Presmetka za sekundarna 1'!F$12</f>
        <v>0</v>
      </c>
      <c r="G59" s="61">
        <f>'[22]Presmetka za sekundarna 1'!G$12</f>
        <v>0</v>
      </c>
      <c r="H59" s="61">
        <f>'[22]Presmetka za sekundarna 1'!H$12</f>
        <v>0</v>
      </c>
      <c r="I59" s="61">
        <f>'[22]Presmetka za sekundarna 1'!I$12</f>
        <v>0</v>
      </c>
      <c r="J59" s="61">
        <f>'[22]Presmetka za sekundarna 1'!J$12</f>
        <v>0</v>
      </c>
      <c r="K59" s="61">
        <f>'[22]Presmetka za sekundarna 1'!K$12</f>
        <v>-9.61</v>
      </c>
      <c r="L59" s="61">
        <f>'[22]Presmetka za sekundarna 1'!L$12</f>
        <v>-10.1325</v>
      </c>
      <c r="M59" s="61">
        <f>'[22]Presmetka za sekundarna 1'!M$12</f>
        <v>-10.1325</v>
      </c>
      <c r="N59" s="61">
        <f>'[22]Presmetka za sekundarna 1'!N$12</f>
        <v>-9.7974999999999994</v>
      </c>
      <c r="O59" s="61">
        <f>'[22]Presmetka za sekundarna 1'!O$12</f>
        <v>0</v>
      </c>
      <c r="P59" s="61">
        <f>'[22]Presmetka za sekundarna 1'!P$12</f>
        <v>0</v>
      </c>
      <c r="Q59" s="61">
        <f>'[22]Presmetka za sekundarna 1'!Q$12</f>
        <v>0</v>
      </c>
      <c r="R59" s="61">
        <f>'[22]Presmetka za sekundarna 1'!R$12</f>
        <v>0</v>
      </c>
      <c r="S59" s="61">
        <f>'[22]Presmetka za sekundarna 1'!S$12</f>
        <v>0</v>
      </c>
      <c r="T59" s="61">
        <f>'[22]Presmetka za sekundarna 1'!T$12</f>
        <v>0</v>
      </c>
      <c r="U59" s="61">
        <f>'[22]Presmetka za sekundarna 1'!U$12</f>
        <v>0</v>
      </c>
      <c r="V59" s="61">
        <f>'[22]Presmetka za sekundarna 1'!V$12</f>
        <v>0</v>
      </c>
      <c r="W59" s="61">
        <f>'[22]Presmetka za sekundarna 1'!W$12</f>
        <v>0</v>
      </c>
      <c r="X59" s="61">
        <f>'[22]Presmetka za sekundarna 1'!X$12</f>
        <v>0</v>
      </c>
      <c r="Y59" s="61">
        <f>'[22]Presmetka za sekundarna 1'!Y$12</f>
        <v>-2.2399999999999984</v>
      </c>
      <c r="Z59" s="61">
        <f>'[22]Presmetka za sekundarna 1'!Z$12</f>
        <v>-1.8275000000000006</v>
      </c>
      <c r="AA59" s="61">
        <f>'[22]Presmetka za sekundarna 1'!AA$12</f>
        <v>-12.787499999999998</v>
      </c>
      <c r="AB59" s="62">
        <f>'[22]Presmetka za sekundarna 1'!AB$12</f>
        <v>-0.48999999999999844</v>
      </c>
    </row>
    <row r="60" spans="2:28" ht="17.25" thickTop="1" thickBot="1" x14ac:dyDescent="0.3">
      <c r="B60" s="63" t="str">
        <f t="shared" si="1"/>
        <v>22.07.2022</v>
      </c>
      <c r="C60" s="58">
        <f t="shared" si="2"/>
        <v>-90.372500000000002</v>
      </c>
      <c r="D60" s="59"/>
      <c r="E60" s="60">
        <f>'[23]Presmetka za sekundarna 1'!E$12</f>
        <v>-10.079999999999998</v>
      </c>
      <c r="F60" s="61">
        <f>'[23]Presmetka za sekundarna 1'!F$12</f>
        <v>0</v>
      </c>
      <c r="G60" s="61">
        <f>'[23]Presmetka za sekundarna 1'!G$12</f>
        <v>0</v>
      </c>
      <c r="H60" s="61">
        <f>'[23]Presmetka za sekundarna 1'!H$12</f>
        <v>0</v>
      </c>
      <c r="I60" s="61">
        <f>'[23]Presmetka za sekundarna 1'!I$12</f>
        <v>0</v>
      </c>
      <c r="J60" s="61">
        <f>'[23]Presmetka za sekundarna 1'!J$12</f>
        <v>0</v>
      </c>
      <c r="K60" s="61">
        <f>'[23]Presmetka za sekundarna 1'!K$12</f>
        <v>-10.050000000000001</v>
      </c>
      <c r="L60" s="61">
        <f>'[23]Presmetka za sekundarna 1'!L$12</f>
        <v>-10.215</v>
      </c>
      <c r="M60" s="61">
        <f>'[23]Presmetka za sekundarna 1'!M$12</f>
        <v>-4</v>
      </c>
      <c r="N60" s="61">
        <f>'[23]Presmetka za sekundarna 1'!N$12</f>
        <v>-4.1099999999999994</v>
      </c>
      <c r="O60" s="61">
        <f>'[23]Presmetka za sekundarna 1'!O$12</f>
        <v>0</v>
      </c>
      <c r="P60" s="61">
        <f>'[23]Presmetka za sekundarna 1'!P$12</f>
        <v>0</v>
      </c>
      <c r="Q60" s="61">
        <f>'[23]Presmetka za sekundarna 1'!Q$12</f>
        <v>0</v>
      </c>
      <c r="R60" s="61">
        <f>'[23]Presmetka za sekundarna 1'!R$12</f>
        <v>-17.702500000000001</v>
      </c>
      <c r="S60" s="61">
        <f>'[23]Presmetka za sekundarna 1'!S$12</f>
        <v>-3.6000000000000014</v>
      </c>
      <c r="T60" s="61">
        <f>'[23]Presmetka za sekundarna 1'!T$12</f>
        <v>0</v>
      </c>
      <c r="U60" s="61">
        <f>'[23]Presmetka za sekundarna 1'!U$12</f>
        <v>0</v>
      </c>
      <c r="V60" s="61">
        <f>'[23]Presmetka za sekundarna 1'!V$12</f>
        <v>0</v>
      </c>
      <c r="W60" s="61">
        <f>'[23]Presmetka za sekundarna 1'!W$12</f>
        <v>0</v>
      </c>
      <c r="X60" s="61">
        <f>'[23]Presmetka za sekundarna 1'!X$12</f>
        <v>-2.870000000000001</v>
      </c>
      <c r="Y60" s="61">
        <f>'[23]Presmetka za sekundarna 1'!Y$12</f>
        <v>-11.682499999999997</v>
      </c>
      <c r="Z60" s="61">
        <f>'[23]Presmetka za sekundarna 1'!Z$12</f>
        <v>-15.7425</v>
      </c>
      <c r="AA60" s="61">
        <f>'[23]Presmetka za sekundarna 1'!AA$12</f>
        <v>-0.32000000000000028</v>
      </c>
      <c r="AB60" s="62">
        <f>'[23]Presmetka za sekundarna 1'!AB$12</f>
        <v>0</v>
      </c>
    </row>
    <row r="61" spans="2:28" ht="17.25" thickTop="1" thickBot="1" x14ac:dyDescent="0.3">
      <c r="B61" s="63" t="str">
        <f t="shared" si="1"/>
        <v>23.07.2022</v>
      </c>
      <c r="C61" s="58">
        <f t="shared" si="2"/>
        <v>-101.15749999999998</v>
      </c>
      <c r="D61" s="59"/>
      <c r="E61" s="60">
        <f>'[24]Presmetka za sekundarna 1'!E$12</f>
        <v>-2.8499999999999996</v>
      </c>
      <c r="F61" s="61">
        <f>'[24]Presmetka za sekundarna 1'!F$12</f>
        <v>-2.8849999999999998</v>
      </c>
      <c r="G61" s="61">
        <f>'[24]Presmetka za sekundarna 1'!G$12</f>
        <v>-0.78249999999999886</v>
      </c>
      <c r="H61" s="61">
        <f>'[24]Presmetka za sekundarna 1'!H$12</f>
        <v>0</v>
      </c>
      <c r="I61" s="61">
        <f>'[24]Presmetka za sekundarna 1'!I$12</f>
        <v>0</v>
      </c>
      <c r="J61" s="61">
        <f>'[24]Presmetka za sekundarna 1'!J$12</f>
        <v>0</v>
      </c>
      <c r="K61" s="61">
        <f>'[24]Presmetka za sekundarna 1'!K$12</f>
        <v>0</v>
      </c>
      <c r="L61" s="61">
        <f>'[24]Presmetka za sekundarna 1'!L$12</f>
        <v>-9.692499999999999</v>
      </c>
      <c r="M61" s="61">
        <f>'[24]Presmetka za sekundarna 1'!M$12</f>
        <v>-14.122499999999999</v>
      </c>
      <c r="N61" s="61">
        <f>'[24]Presmetka za sekundarna 1'!N$12</f>
        <v>-3.0474999999999994</v>
      </c>
      <c r="O61" s="61">
        <f>'[24]Presmetka za sekundarna 1'!O$12</f>
        <v>-17.102499999999999</v>
      </c>
      <c r="P61" s="61">
        <f>'[24]Presmetka za sekundarna 1'!P$12</f>
        <v>-6.4975000000000005</v>
      </c>
      <c r="Q61" s="61">
        <f>'[24]Presmetka za sekundarna 1'!Q$12</f>
        <v>-1.2899999999999991</v>
      </c>
      <c r="R61" s="61">
        <f>'[24]Presmetka za sekundarna 1'!R$12</f>
        <v>-0.39000000000000057</v>
      </c>
      <c r="S61" s="61">
        <f>'[24]Presmetka za sekundarna 1'!S$12</f>
        <v>0</v>
      </c>
      <c r="T61" s="61">
        <f>'[24]Presmetka za sekundarna 1'!T$12</f>
        <v>-0.69000000000000128</v>
      </c>
      <c r="U61" s="61">
        <f>'[24]Presmetka za sekundarna 1'!U$12</f>
        <v>-1.8300000000000018</v>
      </c>
      <c r="V61" s="61">
        <f>'[24]Presmetka za sekundarna 1'!V$12</f>
        <v>-0.14000000000000057</v>
      </c>
      <c r="W61" s="61">
        <f>'[24]Presmetka za sekundarna 1'!W$12</f>
        <v>0</v>
      </c>
      <c r="X61" s="61">
        <f>'[24]Presmetka za sekundarna 1'!X$12</f>
        <v>0</v>
      </c>
      <c r="Y61" s="61">
        <f>'[24]Presmetka za sekundarna 1'!Y$12</f>
        <v>0</v>
      </c>
      <c r="Z61" s="61">
        <f>'[24]Presmetka za sekundarna 1'!Z$12</f>
        <v>-8.8974999999999991</v>
      </c>
      <c r="AA61" s="61">
        <f>'[24]Presmetka za sekundarna 1'!AA$12</f>
        <v>-18.769999999999996</v>
      </c>
      <c r="AB61" s="62">
        <f>'[24]Presmetka za sekundarna 1'!AB$12</f>
        <v>-12.17</v>
      </c>
    </row>
    <row r="62" spans="2:28" ht="17.25" thickTop="1" thickBot="1" x14ac:dyDescent="0.3">
      <c r="B62" s="63" t="str">
        <f t="shared" si="1"/>
        <v>24.07.2022</v>
      </c>
      <c r="C62" s="58">
        <f t="shared" si="2"/>
        <v>-168.11999999999998</v>
      </c>
      <c r="D62" s="59"/>
      <c r="E62" s="60">
        <f>'[25]Presmetka za sekundarna 1'!E$12</f>
        <v>-0.71999999999999886</v>
      </c>
      <c r="F62" s="61">
        <f>'[25]Presmetka za sekundarna 1'!F$12</f>
        <v>0</v>
      </c>
      <c r="G62" s="61">
        <f>'[25]Presmetka za sekundarna 1'!G$12</f>
        <v>0</v>
      </c>
      <c r="H62" s="61">
        <f>'[25]Presmetka za sekundarna 1'!H$12</f>
        <v>0</v>
      </c>
      <c r="I62" s="61">
        <f>'[25]Presmetka za sekundarna 1'!I$12</f>
        <v>0</v>
      </c>
      <c r="J62" s="61">
        <f>'[25]Presmetka za sekundarna 1'!J$12</f>
        <v>0</v>
      </c>
      <c r="K62" s="61">
        <f>'[25]Presmetka za sekundarna 1'!K$12</f>
        <v>-5.8425000000000011</v>
      </c>
      <c r="L62" s="61">
        <f>'[25]Presmetka za sekundarna 1'!L$12</f>
        <v>-19.855000000000004</v>
      </c>
      <c r="M62" s="61">
        <f>'[25]Presmetka za sekundarna 1'!M$12</f>
        <v>-7.3999999999999968</v>
      </c>
      <c r="N62" s="61">
        <f>'[25]Presmetka za sekundarna 1'!N$12</f>
        <v>-1.379999999999999</v>
      </c>
      <c r="O62" s="61">
        <f>'[25]Presmetka za sekundarna 1'!O$12</f>
        <v>-9.0500000000000007</v>
      </c>
      <c r="P62" s="61">
        <f>'[25]Presmetka za sekundarna 1'!P$12</f>
        <v>0</v>
      </c>
      <c r="Q62" s="61">
        <f>'[25]Presmetka za sekundarna 1'!Q$12</f>
        <v>0</v>
      </c>
      <c r="R62" s="61">
        <f>'[25]Presmetka za sekundarna 1'!R$12</f>
        <v>-10.39</v>
      </c>
      <c r="S62" s="61">
        <f>'[25]Presmetka za sekundarna 1'!S$12</f>
        <v>-14.847499999999998</v>
      </c>
      <c r="T62" s="61">
        <f>'[25]Presmetka za sekundarna 1'!T$12</f>
        <v>-17.987499999999997</v>
      </c>
      <c r="U62" s="61">
        <f>'[25]Presmetka za sekundarna 1'!U$12</f>
        <v>-3.8925000000000018</v>
      </c>
      <c r="V62" s="61">
        <f>'[25]Presmetka za sekundarna 1'!V$12</f>
        <v>0</v>
      </c>
      <c r="W62" s="61">
        <f>'[25]Presmetka za sekundarna 1'!W$12</f>
        <v>0</v>
      </c>
      <c r="X62" s="61">
        <f>'[25]Presmetka za sekundarna 1'!X$12</f>
        <v>-19.239999999999998</v>
      </c>
      <c r="Y62" s="61">
        <f>'[25]Presmetka za sekundarna 1'!Y$12</f>
        <v>-16.167499999999997</v>
      </c>
      <c r="Z62" s="61">
        <f>'[25]Presmetka za sekundarna 1'!Z$12</f>
        <v>-16.787500000000001</v>
      </c>
      <c r="AA62" s="61">
        <f>'[25]Presmetka za sekundarna 1'!AA$12</f>
        <v>-4.9099999999999984</v>
      </c>
      <c r="AB62" s="62">
        <f>'[25]Presmetka za sekundarna 1'!AB$12</f>
        <v>-19.649999999999999</v>
      </c>
    </row>
    <row r="63" spans="2:28" ht="17.25" thickTop="1" thickBot="1" x14ac:dyDescent="0.3">
      <c r="B63" s="63" t="str">
        <f t="shared" si="1"/>
        <v>25.07.2022</v>
      </c>
      <c r="C63" s="58">
        <f t="shared" si="2"/>
        <v>-151.92500000000001</v>
      </c>
      <c r="D63" s="59"/>
      <c r="E63" s="60">
        <f>'[26]Presmetka za sekundarna 1'!E$12</f>
        <v>-10.41</v>
      </c>
      <c r="F63" s="61">
        <f>'[26]Presmetka za sekundarna 1'!F$12</f>
        <v>-11.104999999999999</v>
      </c>
      <c r="G63" s="61">
        <f>'[26]Presmetka za sekundarna 1'!G$12</f>
        <v>-3</v>
      </c>
      <c r="H63" s="61">
        <f>'[26]Presmetka za sekundarna 1'!H$12</f>
        <v>0</v>
      </c>
      <c r="I63" s="61">
        <f>'[26]Presmetka za sekundarna 1'!I$12</f>
        <v>0</v>
      </c>
      <c r="J63" s="61">
        <f>'[26]Presmetka za sekundarna 1'!J$12</f>
        <v>0</v>
      </c>
      <c r="K63" s="61">
        <f>'[26]Presmetka za sekundarna 1'!K$12</f>
        <v>-11.675000000000001</v>
      </c>
      <c r="L63" s="61">
        <f>'[26]Presmetka za sekundarna 1'!L$12</f>
        <v>-20.635000000000002</v>
      </c>
      <c r="M63" s="61">
        <f>'[26]Presmetka za sekundarna 1'!M$12</f>
        <v>-17.642499999999998</v>
      </c>
      <c r="N63" s="61">
        <f>'[26]Presmetka za sekundarna 1'!N$12</f>
        <v>-3.3099999999999987</v>
      </c>
      <c r="O63" s="61">
        <f>'[26]Presmetka za sekundarna 1'!O$12</f>
        <v>0</v>
      </c>
      <c r="P63" s="61">
        <f>'[26]Presmetka za sekundarna 1'!P$12</f>
        <v>-3.6400000000000006</v>
      </c>
      <c r="Q63" s="61">
        <f>'[26]Presmetka za sekundarna 1'!Q$12</f>
        <v>0</v>
      </c>
      <c r="R63" s="61">
        <f>'[26]Presmetka za sekundarna 1'!R$12</f>
        <v>0</v>
      </c>
      <c r="S63" s="61">
        <f>'[26]Presmetka za sekundarna 1'!S$12</f>
        <v>-0.35999999999999943</v>
      </c>
      <c r="T63" s="61">
        <f>'[26]Presmetka za sekundarna 1'!T$12</f>
        <v>0</v>
      </c>
      <c r="U63" s="61">
        <f>'[26]Presmetka za sekundarna 1'!U$12</f>
        <v>0</v>
      </c>
      <c r="V63" s="61">
        <f>'[26]Presmetka za sekundarna 1'!V$12</f>
        <v>0</v>
      </c>
      <c r="W63" s="61">
        <f>'[26]Presmetka za sekundarna 1'!W$12</f>
        <v>-9.509999999999998</v>
      </c>
      <c r="X63" s="61">
        <f>'[26]Presmetka za sekundarna 1'!X$12</f>
        <v>-11.622499999999999</v>
      </c>
      <c r="Y63" s="61">
        <f>'[26]Presmetka za sekundarna 1'!Y$12</f>
        <v>-13.7925</v>
      </c>
      <c r="Z63" s="61">
        <f>'[26]Presmetka za sekundarna 1'!Z$12</f>
        <v>-16.715000000000003</v>
      </c>
      <c r="AA63" s="61">
        <f>'[26]Presmetka za sekundarna 1'!AA$12</f>
        <v>0</v>
      </c>
      <c r="AB63" s="62">
        <f>'[26]Presmetka za sekundarna 1'!AB$12</f>
        <v>-18.5075</v>
      </c>
    </row>
    <row r="64" spans="2:28" ht="17.25" thickTop="1" thickBot="1" x14ac:dyDescent="0.3">
      <c r="B64" s="63" t="str">
        <f t="shared" si="1"/>
        <v>26.07.2022</v>
      </c>
      <c r="C64" s="58">
        <f t="shared" si="2"/>
        <v>-168.22</v>
      </c>
      <c r="D64" s="59"/>
      <c r="E64" s="60">
        <f>'[27]Presmetka za sekundarna 1'!E$12</f>
        <v>-5.067499999999999</v>
      </c>
      <c r="F64" s="61">
        <f>'[27]Presmetka za sekundarna 1'!F$12</f>
        <v>-5.2100000000000009</v>
      </c>
      <c r="G64" s="61">
        <f>'[27]Presmetka za sekundarna 1'!G$12</f>
        <v>-9.1574999999999989</v>
      </c>
      <c r="H64" s="61">
        <f>'[27]Presmetka za sekundarna 1'!H$12</f>
        <v>-2.620000000000001</v>
      </c>
      <c r="I64" s="61">
        <f>'[27]Presmetka za sekundarna 1'!I$12</f>
        <v>-3</v>
      </c>
      <c r="J64" s="61">
        <f>'[27]Presmetka za sekundarna 1'!J$12</f>
        <v>0</v>
      </c>
      <c r="K64" s="61">
        <f>'[27]Presmetka za sekundarna 1'!K$12</f>
        <v>-13.022500000000001</v>
      </c>
      <c r="L64" s="61">
        <f>'[27]Presmetka za sekundarna 1'!L$12</f>
        <v>-18.59</v>
      </c>
      <c r="M64" s="61">
        <f>'[27]Presmetka za sekundarna 1'!M$12</f>
        <v>-9.8350000000000009</v>
      </c>
      <c r="N64" s="61">
        <f>'[27]Presmetka za sekundarna 1'!N$12</f>
        <v>-19.864999999999998</v>
      </c>
      <c r="O64" s="61">
        <f>'[27]Presmetka za sekundarna 1'!O$12</f>
        <v>-19.607499999999998</v>
      </c>
      <c r="P64" s="61">
        <f>'[27]Presmetka za sekundarna 1'!P$12</f>
        <v>-9.1999999999999993</v>
      </c>
      <c r="Q64" s="61">
        <f>'[27]Presmetka za sekundarna 1'!Q$12</f>
        <v>-14.282500000000002</v>
      </c>
      <c r="R64" s="61">
        <f>'[27]Presmetka za sekundarna 1'!R$12</f>
        <v>-1.6900000000000013</v>
      </c>
      <c r="S64" s="61">
        <f>'[27]Presmetka za sekundarna 1'!S$12</f>
        <v>-2.7624999999999993</v>
      </c>
      <c r="T64" s="61">
        <f>'[27]Presmetka za sekundarna 1'!T$12</f>
        <v>0</v>
      </c>
      <c r="U64" s="61">
        <f>'[27]Presmetka za sekundarna 1'!U$12</f>
        <v>-2.1699999999999982</v>
      </c>
      <c r="V64" s="61">
        <f>'[27]Presmetka za sekundarna 1'!V$12</f>
        <v>0</v>
      </c>
      <c r="W64" s="61">
        <f>'[27]Presmetka za sekundarna 1'!W$12</f>
        <v>0</v>
      </c>
      <c r="X64" s="61">
        <f>'[27]Presmetka za sekundarna 1'!X$12</f>
        <v>-12.795000000000002</v>
      </c>
      <c r="Y64" s="61">
        <f>'[27]Presmetka za sekundarna 1'!Y$12</f>
        <v>-15.744999999999999</v>
      </c>
      <c r="Z64" s="61">
        <f>'[27]Presmetka za sekundarna 1'!Z$12</f>
        <v>-3.6000000000000014</v>
      </c>
      <c r="AA64" s="61">
        <f>'[27]Presmetka za sekundarna 1'!AA$12</f>
        <v>0</v>
      </c>
      <c r="AB64" s="62">
        <f>'[27]Presmetka za sekundarna 1'!AB$12</f>
        <v>0</v>
      </c>
    </row>
    <row r="65" spans="2:29" ht="17.25" thickTop="1" thickBot="1" x14ac:dyDescent="0.3">
      <c r="B65" s="63" t="str">
        <f t="shared" si="1"/>
        <v>27.07.2022</v>
      </c>
      <c r="C65" s="58">
        <f t="shared" si="2"/>
        <v>-124.3725</v>
      </c>
      <c r="D65" s="59"/>
      <c r="E65" s="60">
        <f>'[28]Presmetka za sekundarna 1'!E$12</f>
        <v>0</v>
      </c>
      <c r="F65" s="61">
        <f>'[28]Presmetka za sekundarna 1'!F$12</f>
        <v>-6.8550000000000004</v>
      </c>
      <c r="G65" s="61">
        <f>'[28]Presmetka za sekundarna 1'!G$12</f>
        <v>0</v>
      </c>
      <c r="H65" s="61">
        <f>'[28]Presmetka za sekundarna 1'!H$12</f>
        <v>0</v>
      </c>
      <c r="I65" s="61">
        <f>'[28]Presmetka za sekundarna 1'!I$12</f>
        <v>0</v>
      </c>
      <c r="J65" s="61">
        <f>'[28]Presmetka za sekundarna 1'!J$12</f>
        <v>0</v>
      </c>
      <c r="K65" s="61">
        <f>'[28]Presmetka za sekundarna 1'!K$12</f>
        <v>-12.995000000000001</v>
      </c>
      <c r="L65" s="61">
        <f>'[28]Presmetka za sekundarna 1'!L$12</f>
        <v>-14.335000000000003</v>
      </c>
      <c r="M65" s="61">
        <f>'[28]Presmetka za sekundarna 1'!M$12</f>
        <v>-19.672499999999999</v>
      </c>
      <c r="N65" s="61">
        <f>'[28]Presmetka za sekundarna 1'!N$12</f>
        <v>0</v>
      </c>
      <c r="O65" s="61">
        <f>'[28]Presmetka za sekundarna 1'!O$12</f>
        <v>0</v>
      </c>
      <c r="P65" s="61">
        <f>'[28]Presmetka za sekundarna 1'!P$12</f>
        <v>0</v>
      </c>
      <c r="Q65" s="61">
        <f>'[28]Presmetka za sekundarna 1'!Q$12</f>
        <v>0</v>
      </c>
      <c r="R65" s="61">
        <f>'[28]Presmetka za sekundarna 1'!R$12</f>
        <v>0</v>
      </c>
      <c r="S65" s="61">
        <f>'[28]Presmetka za sekundarna 1'!S$12</f>
        <v>0</v>
      </c>
      <c r="T65" s="61">
        <f>'[28]Presmetka za sekundarna 1'!T$12</f>
        <v>0</v>
      </c>
      <c r="U65" s="61">
        <f>'[28]Presmetka za sekundarna 1'!U$12</f>
        <v>0</v>
      </c>
      <c r="V65" s="61">
        <f>'[28]Presmetka za sekundarna 1'!V$12</f>
        <v>0</v>
      </c>
      <c r="W65" s="61">
        <f>'[28]Presmetka za sekundarna 1'!W$12</f>
        <v>-2.1875</v>
      </c>
      <c r="X65" s="61">
        <f>'[28]Presmetka za sekundarna 1'!X$12</f>
        <v>-17.922499999999999</v>
      </c>
      <c r="Y65" s="61">
        <f>'[28]Presmetka za sekundarna 1'!Y$12</f>
        <v>-14.68</v>
      </c>
      <c r="Z65" s="61">
        <f>'[28]Presmetka za sekundarna 1'!Z$12</f>
        <v>-15.732500000000002</v>
      </c>
      <c r="AA65" s="61">
        <f>'[28]Presmetka za sekundarna 1'!AA$12</f>
        <v>-14.4925</v>
      </c>
      <c r="AB65" s="62">
        <f>'[28]Presmetka za sekundarna 1'!AB$12</f>
        <v>-5.5</v>
      </c>
    </row>
    <row r="66" spans="2:29" ht="17.25" thickTop="1" thickBot="1" x14ac:dyDescent="0.3">
      <c r="B66" s="63" t="str">
        <f t="shared" si="1"/>
        <v>28.07.2022</v>
      </c>
      <c r="C66" s="58">
        <f t="shared" si="2"/>
        <v>-94.462500000000006</v>
      </c>
      <c r="D66" s="59"/>
      <c r="E66" s="60">
        <f>'[29]Presmetka za sekundarna 1'!E$12</f>
        <v>-10.809999999999999</v>
      </c>
      <c r="F66" s="61">
        <f>'[29]Presmetka za sekundarna 1'!F$12</f>
        <v>-10.125</v>
      </c>
      <c r="G66" s="61">
        <f>'[29]Presmetka za sekundarna 1'!G$12</f>
        <v>-9.9675000000000011</v>
      </c>
      <c r="H66" s="61">
        <f>'[29]Presmetka za sekundarna 1'!H$12</f>
        <v>0</v>
      </c>
      <c r="I66" s="61">
        <f>'[29]Presmetka za sekundarna 1'!I$12</f>
        <v>0</v>
      </c>
      <c r="J66" s="61">
        <f>'[29]Presmetka za sekundarna 1'!J$12</f>
        <v>0</v>
      </c>
      <c r="K66" s="61">
        <f>'[29]Presmetka za sekundarna 1'!K$12</f>
        <v>0</v>
      </c>
      <c r="L66" s="61">
        <f>'[29]Presmetka za sekundarna 1'!L$12</f>
        <v>-15.092499999999999</v>
      </c>
      <c r="M66" s="61">
        <f>'[29]Presmetka za sekundarna 1'!M$12</f>
        <v>-3.4299999999999997</v>
      </c>
      <c r="N66" s="61">
        <f>'[29]Presmetka za sekundarna 1'!N$12</f>
        <v>0</v>
      </c>
      <c r="O66" s="61">
        <f>'[29]Presmetka za sekundarna 1'!O$12</f>
        <v>0</v>
      </c>
      <c r="P66" s="61">
        <f>'[29]Presmetka za sekundarna 1'!P$12</f>
        <v>0</v>
      </c>
      <c r="Q66" s="61">
        <f>'[29]Presmetka za sekundarna 1'!Q$12</f>
        <v>-0.14999999999999858</v>
      </c>
      <c r="R66" s="61">
        <f>'[29]Presmetka za sekundarna 1'!R$12</f>
        <v>0</v>
      </c>
      <c r="S66" s="61">
        <f>'[29]Presmetka za sekundarna 1'!S$12</f>
        <v>0</v>
      </c>
      <c r="T66" s="61">
        <f>'[29]Presmetka za sekundarna 1'!T$12</f>
        <v>-2.0799999999999983</v>
      </c>
      <c r="U66" s="61">
        <f>'[29]Presmetka za sekundarna 1'!U$12</f>
        <v>-10.515000000000001</v>
      </c>
      <c r="V66" s="61">
        <f>'[29]Presmetka za sekundarna 1'!V$12</f>
        <v>-7.0499999999999989</v>
      </c>
      <c r="W66" s="61">
        <f>'[29]Presmetka za sekundarna 1'!W$12</f>
        <v>-3.9800000000000004</v>
      </c>
      <c r="X66" s="61">
        <f>'[29]Presmetka za sekundarna 1'!X$12</f>
        <v>0</v>
      </c>
      <c r="Y66" s="61">
        <f>'[29]Presmetka za sekundarna 1'!Y$12</f>
        <v>0</v>
      </c>
      <c r="Z66" s="61">
        <f>'[29]Presmetka za sekundarna 1'!Z$12</f>
        <v>-11.732500000000002</v>
      </c>
      <c r="AA66" s="61">
        <f>'[29]Presmetka za sekundarna 1'!AA$12</f>
        <v>-2.879999999999999</v>
      </c>
      <c r="AB66" s="62">
        <f>'[29]Presmetka za sekundarna 1'!AB$12</f>
        <v>-6.65</v>
      </c>
    </row>
    <row r="67" spans="2:29" ht="17.25" thickTop="1" thickBot="1" x14ac:dyDescent="0.3">
      <c r="B67" s="63" t="str">
        <f t="shared" si="1"/>
        <v>29.07.2022</v>
      </c>
      <c r="C67" s="58">
        <f t="shared" si="2"/>
        <v>-140.24250000000001</v>
      </c>
      <c r="D67" s="59"/>
      <c r="E67" s="60">
        <f>'[30]Presmetka za sekundarna 1'!E$12</f>
        <v>-2.6675000000000004</v>
      </c>
      <c r="F67" s="61">
        <f>'[30]Presmetka za sekundarna 1'!F$12</f>
        <v>-0.67249999999999943</v>
      </c>
      <c r="G67" s="61">
        <f>'[30]Presmetka za sekundarna 1'!G$12</f>
        <v>-8.8949999999999996</v>
      </c>
      <c r="H67" s="61">
        <f>'[30]Presmetka za sekundarna 1'!H$12</f>
        <v>0</v>
      </c>
      <c r="I67" s="61">
        <f>'[30]Presmetka za sekundarna 1'!I$12</f>
        <v>0</v>
      </c>
      <c r="J67" s="61">
        <f>'[30]Presmetka za sekundarna 1'!J$12</f>
        <v>0</v>
      </c>
      <c r="K67" s="61">
        <f>'[30]Presmetka za sekundarna 1'!K$12</f>
        <v>-9.1149999999999984</v>
      </c>
      <c r="L67" s="61">
        <f>'[30]Presmetka za sekundarna 1'!L$12</f>
        <v>-6.9875000000000007</v>
      </c>
      <c r="M67" s="61">
        <f>'[30]Presmetka za sekundarna 1'!M$12</f>
        <v>0</v>
      </c>
      <c r="N67" s="61">
        <f>'[30]Presmetka za sekundarna 1'!N$12</f>
        <v>-1.9200000000000017</v>
      </c>
      <c r="O67" s="61">
        <f>'[30]Presmetka za sekundarna 1'!O$12</f>
        <v>-17.692499999999999</v>
      </c>
      <c r="P67" s="61">
        <f>'[30]Presmetka za sekundarna 1'!P$12</f>
        <v>-4.7800000000000011</v>
      </c>
      <c r="Q67" s="61">
        <f>'[30]Presmetka za sekundarna 1'!Q$12</f>
        <v>0</v>
      </c>
      <c r="R67" s="61">
        <f>'[30]Presmetka za sekundarna 1'!R$12</f>
        <v>-18.240000000000002</v>
      </c>
      <c r="S67" s="61">
        <f>'[30]Presmetka za sekundarna 1'!S$12</f>
        <v>-19.224999999999998</v>
      </c>
      <c r="T67" s="61">
        <f>'[30]Presmetka za sekundarna 1'!T$12</f>
        <v>-9.4550000000000001</v>
      </c>
      <c r="U67" s="61">
        <f>'[30]Presmetka za sekundarna 1'!U$12</f>
        <v>-8.3299999999999965</v>
      </c>
      <c r="V67" s="61">
        <f>'[30]Presmetka za sekundarna 1'!V$12</f>
        <v>-5.5399999999999991</v>
      </c>
      <c r="W67" s="61">
        <f>'[30]Presmetka za sekundarna 1'!W$12</f>
        <v>-7.0000000000000284E-2</v>
      </c>
      <c r="X67" s="61">
        <f>'[30]Presmetka za sekundarna 1'!X$12</f>
        <v>-13.887499999999999</v>
      </c>
      <c r="Y67" s="61">
        <f>'[30]Presmetka za sekundarna 1'!Y$12</f>
        <v>-3.7199999999999989</v>
      </c>
      <c r="Z67" s="61">
        <f>'[30]Presmetka za sekundarna 1'!Z$12</f>
        <v>-9.0450000000000017</v>
      </c>
      <c r="AA67" s="61">
        <f>'[30]Presmetka za sekundarna 1'!AA$12</f>
        <v>0</v>
      </c>
      <c r="AB67" s="62">
        <f>'[30]Presmetka za sekundarna 1'!AB$12</f>
        <v>0</v>
      </c>
    </row>
    <row r="68" spans="2:29" ht="17.25" thickTop="1" thickBot="1" x14ac:dyDescent="0.3">
      <c r="B68" s="63" t="str">
        <f t="shared" si="1"/>
        <v>30.07.2022</v>
      </c>
      <c r="C68" s="58">
        <f t="shared" si="2"/>
        <v>-227.76500000000001</v>
      </c>
      <c r="D68" s="59"/>
      <c r="E68" s="60">
        <f>'[31]Presmetka za sekundarna 1'!E$12</f>
        <v>-13.024999999999999</v>
      </c>
      <c r="F68" s="61">
        <f>'[31]Presmetka za sekundarna 1'!F$12</f>
        <v>-1.7800000000000011</v>
      </c>
      <c r="G68" s="61">
        <f>'[31]Presmetka za sekundarna 1'!G$12</f>
        <v>0</v>
      </c>
      <c r="H68" s="61">
        <f>'[31]Presmetka za sekundarna 1'!H$12</f>
        <v>0</v>
      </c>
      <c r="I68" s="61">
        <f>'[31]Presmetka za sekundarna 1'!I$12</f>
        <v>0</v>
      </c>
      <c r="J68" s="61">
        <f>'[31]Presmetka za sekundarna 1'!J$12</f>
        <v>0</v>
      </c>
      <c r="K68" s="61">
        <f>'[31]Presmetka za sekundarna 1'!K$12</f>
        <v>-9.39</v>
      </c>
      <c r="L68" s="61">
        <f>'[31]Presmetka za sekundarna 1'!L$12</f>
        <v>-10.050000000000001</v>
      </c>
      <c r="M68" s="61">
        <f>'[31]Presmetka za sekundarna 1'!M$12</f>
        <v>-13.315000000000001</v>
      </c>
      <c r="N68" s="61">
        <f>'[31]Presmetka za sekundarna 1'!N$12</f>
        <v>-14.655000000000001</v>
      </c>
      <c r="O68" s="61">
        <f>'[31]Presmetka za sekundarna 1'!O$12</f>
        <v>-4.4299999999999979</v>
      </c>
      <c r="P68" s="61">
        <f>'[31]Presmetka za sekundarna 1'!P$12</f>
        <v>-17.9925</v>
      </c>
      <c r="Q68" s="61">
        <f>'[31]Presmetka za sekundarna 1'!Q$12</f>
        <v>-4.9400000000000013</v>
      </c>
      <c r="R68" s="61">
        <f>'[31]Presmetka za sekundarna 1'!R$12</f>
        <v>-19.267499999999998</v>
      </c>
      <c r="S68" s="61">
        <f>'[31]Presmetka za sekundarna 1'!S$12</f>
        <v>-18.78</v>
      </c>
      <c r="T68" s="61">
        <f>'[31]Presmetka za sekundarna 1'!T$12</f>
        <v>-19.16</v>
      </c>
      <c r="U68" s="61">
        <f>'[31]Presmetka za sekundarna 1'!U$12</f>
        <v>-11.110000000000001</v>
      </c>
      <c r="V68" s="61">
        <f>'[31]Presmetka za sekundarna 1'!V$12</f>
        <v>-4.6899999999999995</v>
      </c>
      <c r="W68" s="61">
        <f>'[31]Presmetka za sekundarna 1'!W$12</f>
        <v>-2.4499999999999993</v>
      </c>
      <c r="X68" s="61">
        <f>'[31]Presmetka za sekundarna 1'!X$12</f>
        <v>-8.5900000000000016</v>
      </c>
      <c r="Y68" s="61">
        <f>'[31]Presmetka za sekundarna 1'!Y$12</f>
        <v>-8.4725000000000019</v>
      </c>
      <c r="Z68" s="61">
        <f>'[31]Presmetka za sekundarna 1'!Z$12</f>
        <v>-18.990000000000002</v>
      </c>
      <c r="AA68" s="61">
        <f>'[31]Presmetka za sekundarna 1'!AA$12</f>
        <v>-15.8</v>
      </c>
      <c r="AB68" s="62">
        <f>'[31]Presmetka za sekundarna 1'!AB$12</f>
        <v>-10.8775</v>
      </c>
    </row>
    <row r="69" spans="2:29" ht="16.5" thickTop="1" x14ac:dyDescent="0.25">
      <c r="B69" s="64" t="str">
        <f t="shared" si="1"/>
        <v>31.07.2022</v>
      </c>
      <c r="C69" s="65">
        <f>SUM(E69:AB69)</f>
        <v>-144.27499999999998</v>
      </c>
      <c r="D69" s="66"/>
      <c r="E69" s="60">
        <f>'[32]Presmetka za sekundarna 1'!E$12</f>
        <v>0</v>
      </c>
      <c r="F69" s="61">
        <f>'[32]Presmetka za sekundarna 1'!F$12</f>
        <v>0</v>
      </c>
      <c r="G69" s="61">
        <f>'[32]Presmetka za sekundarna 1'!G$12</f>
        <v>0</v>
      </c>
      <c r="H69" s="61">
        <f>'[32]Presmetka za sekundarna 1'!H$12</f>
        <v>0</v>
      </c>
      <c r="I69" s="61">
        <f>'[32]Presmetka za sekundarna 1'!I$12</f>
        <v>0</v>
      </c>
      <c r="J69" s="61">
        <f>'[32]Presmetka za sekundarna 1'!J$12</f>
        <v>0</v>
      </c>
      <c r="K69" s="61">
        <f>'[32]Presmetka za sekundarna 1'!K$12</f>
        <v>-9.9675000000000011</v>
      </c>
      <c r="L69" s="61">
        <f>'[32]Presmetka za sekundarna 1'!L$12</f>
        <v>-9.7749999999999986</v>
      </c>
      <c r="M69" s="61">
        <f>'[32]Presmetka za sekundarna 1'!M$12</f>
        <v>-9.8299999999999983</v>
      </c>
      <c r="N69" s="61">
        <f>'[32]Presmetka za sekundarna 1'!N$12</f>
        <v>-2.6400000000000006</v>
      </c>
      <c r="O69" s="61">
        <f>'[32]Presmetka za sekundarna 1'!O$12</f>
        <v>-5.7200000000000024</v>
      </c>
      <c r="P69" s="61">
        <f>'[32]Presmetka za sekundarna 1'!P$12</f>
        <v>-13.085000000000003</v>
      </c>
      <c r="Q69" s="61">
        <f>'[32]Presmetka za sekundarna 1'!Q$12</f>
        <v>-2.6199999999999974</v>
      </c>
      <c r="R69" s="61">
        <f>'[32]Presmetka za sekundarna 1'!R$12</f>
        <v>-11.462499999999999</v>
      </c>
      <c r="S69" s="61">
        <f>'[32]Presmetka za sekundarna 1'!S$12</f>
        <v>-13.657500000000001</v>
      </c>
      <c r="T69" s="61">
        <f>'[32]Presmetka za sekundarna 1'!T$12</f>
        <v>-17.5</v>
      </c>
      <c r="U69" s="61">
        <f>'[32]Presmetka za sekundarna 1'!U$12</f>
        <v>-8.7399999999999984</v>
      </c>
      <c r="V69" s="61">
        <f>'[32]Presmetka za sekundarna 1'!V$12</f>
        <v>-18.239999999999998</v>
      </c>
      <c r="W69" s="61">
        <f>'[32]Presmetka za sekundarna 1'!W$12</f>
        <v>-11.604999999999999</v>
      </c>
      <c r="X69" s="61">
        <f>'[32]Presmetka za sekundarna 1'!X$12</f>
        <v>-4.6525000000000016</v>
      </c>
      <c r="Y69" s="61">
        <f>'[32]Presmetka za sekundarna 1'!Y$12</f>
        <v>0</v>
      </c>
      <c r="Z69" s="61">
        <f>'[32]Presmetka za sekundarna 1'!Z$12</f>
        <v>-1.0199999999999996</v>
      </c>
      <c r="AA69" s="61">
        <f>'[32]Presmetka za sekundarna 1'!AA$12</f>
        <v>-3.76</v>
      </c>
      <c r="AB69" s="62">
        <f>'[32]Presmetka za sekundarna 1'!AB$12</f>
        <v>0</v>
      </c>
    </row>
    <row r="72" spans="2:29" ht="24.75" customHeight="1" thickBot="1" x14ac:dyDescent="0.3">
      <c r="B72" s="45" t="s">
        <v>36</v>
      </c>
      <c r="C72" s="46" t="s">
        <v>37</v>
      </c>
      <c r="D72" s="47"/>
      <c r="E72" s="48" t="str">
        <f>"Вкупно ангажирана aFRR регулација - "&amp;[1]VLEZ!$D$3&amp;" "&amp;[1]VLEZ!$C$8</f>
        <v>Вкупно ангажирана aFRR регулација - Јули 2022</v>
      </c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9"/>
    </row>
    <row r="73" spans="2:29" ht="15.75" customHeight="1" thickTop="1" thickBot="1" x14ac:dyDescent="0.3">
      <c r="B73" s="50"/>
      <c r="C73" s="51"/>
      <c r="D73" s="52"/>
      <c r="E73" s="53" t="s">
        <v>2</v>
      </c>
      <c r="F73" s="54" t="s">
        <v>3</v>
      </c>
      <c r="G73" s="54" t="s">
        <v>4</v>
      </c>
      <c r="H73" s="54" t="s">
        <v>5</v>
      </c>
      <c r="I73" s="54" t="s">
        <v>6</v>
      </c>
      <c r="J73" s="54" t="s">
        <v>7</v>
      </c>
      <c r="K73" s="54" t="s">
        <v>8</v>
      </c>
      <c r="L73" s="54" t="s">
        <v>9</v>
      </c>
      <c r="M73" s="54" t="s">
        <v>10</v>
      </c>
      <c r="N73" s="54" t="s">
        <v>11</v>
      </c>
      <c r="O73" s="54" t="s">
        <v>12</v>
      </c>
      <c r="P73" s="54" t="s">
        <v>13</v>
      </c>
      <c r="Q73" s="54" t="s">
        <v>14</v>
      </c>
      <c r="R73" s="54" t="s">
        <v>15</v>
      </c>
      <c r="S73" s="55" t="s">
        <v>16</v>
      </c>
      <c r="T73" s="54" t="s">
        <v>17</v>
      </c>
      <c r="U73" s="54" t="s">
        <v>18</v>
      </c>
      <c r="V73" s="54" t="s">
        <v>19</v>
      </c>
      <c r="W73" s="54" t="s">
        <v>20</v>
      </c>
      <c r="X73" s="54" t="s">
        <v>21</v>
      </c>
      <c r="Y73" s="54" t="s">
        <v>22</v>
      </c>
      <c r="Z73" s="54" t="s">
        <v>23</v>
      </c>
      <c r="AA73" s="54" t="s">
        <v>24</v>
      </c>
      <c r="AB73" s="67" t="s">
        <v>25</v>
      </c>
      <c r="AC73" s="11"/>
    </row>
    <row r="74" spans="2:29" ht="17.25" thickTop="1" thickBot="1" x14ac:dyDescent="0.3">
      <c r="B74" s="57" t="str">
        <f>B39</f>
        <v>01.07.2022</v>
      </c>
      <c r="C74" s="68">
        <f>SUMIF(E74:AB74,"&gt;0")</f>
        <v>150.56499999999997</v>
      </c>
      <c r="D74" s="69">
        <f>SUMIF(E74:AB74,"&lt;0")</f>
        <v>-32.519999999999996</v>
      </c>
      <c r="E74" s="70">
        <f>E4+E39</f>
        <v>7.7199999999999989</v>
      </c>
      <c r="F74" s="71">
        <f t="shared" ref="F74:AB74" si="3">F4+F39</f>
        <v>0</v>
      </c>
      <c r="G74" s="71">
        <f t="shared" si="3"/>
        <v>0</v>
      </c>
      <c r="H74" s="71">
        <f t="shared" si="3"/>
        <v>0</v>
      </c>
      <c r="I74" s="71">
        <f t="shared" si="3"/>
        <v>0</v>
      </c>
      <c r="J74" s="71">
        <f t="shared" si="3"/>
        <v>0</v>
      </c>
      <c r="K74" s="71">
        <f t="shared" si="3"/>
        <v>0</v>
      </c>
      <c r="L74" s="71">
        <f t="shared" si="3"/>
        <v>0</v>
      </c>
      <c r="M74" s="71">
        <f t="shared" si="3"/>
        <v>8.2100000000000009</v>
      </c>
      <c r="N74" s="71">
        <f t="shared" si="3"/>
        <v>17.899999999999999</v>
      </c>
      <c r="O74" s="71">
        <f t="shared" si="3"/>
        <v>12.802499999999998</v>
      </c>
      <c r="P74" s="71">
        <f t="shared" si="3"/>
        <v>14.795000000000002</v>
      </c>
      <c r="Q74" s="71">
        <f t="shared" si="3"/>
        <v>21.902499999999996</v>
      </c>
      <c r="R74" s="72">
        <f t="shared" si="3"/>
        <v>7.6574999999999989</v>
      </c>
      <c r="S74" s="73">
        <f t="shared" si="3"/>
        <v>9.8999999999999986</v>
      </c>
      <c r="T74" s="61">
        <f t="shared" si="3"/>
        <v>0.70250000000000057</v>
      </c>
      <c r="U74" s="61">
        <f t="shared" si="3"/>
        <v>19.712499999999999</v>
      </c>
      <c r="V74" s="61">
        <f t="shared" si="3"/>
        <v>15.127499999999998</v>
      </c>
      <c r="W74" s="61">
        <f t="shared" si="3"/>
        <v>13.544999999999998</v>
      </c>
      <c r="X74" s="61">
        <f t="shared" si="3"/>
        <v>0.58999999999999986</v>
      </c>
      <c r="Y74" s="61">
        <f t="shared" si="3"/>
        <v>-3.4274999999999984</v>
      </c>
      <c r="Z74" s="61">
        <f t="shared" si="3"/>
        <v>-11.117500000000003</v>
      </c>
      <c r="AA74" s="61">
        <f t="shared" si="3"/>
        <v>-10.485000000000001</v>
      </c>
      <c r="AB74" s="62">
        <f t="shared" si="3"/>
        <v>-7.4899999999999984</v>
      </c>
    </row>
    <row r="75" spans="2:29" ht="17.25" thickTop="1" thickBot="1" x14ac:dyDescent="0.3">
      <c r="B75" s="63" t="str">
        <f t="shared" ref="B75:B104" si="4">B40</f>
        <v>02.07.2022</v>
      </c>
      <c r="C75" s="68">
        <f t="shared" ref="C75:C104" si="5">SUMIF(E75:AB75,"&gt;0")</f>
        <v>60.989999999999995</v>
      </c>
      <c r="D75" s="69">
        <f t="shared" ref="D75:D104" si="6">SUMIF(E75:AB75,"&lt;0")</f>
        <v>-116.48</v>
      </c>
      <c r="E75" s="74">
        <f t="shared" ref="E75:AB85" si="7">E5+E40</f>
        <v>-5.0749999999999993</v>
      </c>
      <c r="F75" s="61">
        <f t="shared" si="7"/>
        <v>0</v>
      </c>
      <c r="G75" s="61">
        <f t="shared" si="7"/>
        <v>0</v>
      </c>
      <c r="H75" s="61">
        <f t="shared" si="7"/>
        <v>0</v>
      </c>
      <c r="I75" s="61">
        <f t="shared" si="7"/>
        <v>0</v>
      </c>
      <c r="J75" s="61">
        <f t="shared" si="7"/>
        <v>0</v>
      </c>
      <c r="K75" s="61">
        <f t="shared" si="7"/>
        <v>0</v>
      </c>
      <c r="L75" s="61">
        <f t="shared" si="7"/>
        <v>0</v>
      </c>
      <c r="M75" s="61">
        <f t="shared" si="7"/>
        <v>-8.7025000000000006</v>
      </c>
      <c r="N75" s="61">
        <f t="shared" si="7"/>
        <v>-19.157499999999999</v>
      </c>
      <c r="O75" s="61">
        <f t="shared" si="7"/>
        <v>-16.387500000000003</v>
      </c>
      <c r="P75" s="61">
        <f t="shared" si="7"/>
        <v>-19.772500000000001</v>
      </c>
      <c r="Q75" s="61">
        <f t="shared" si="7"/>
        <v>-7.8324999999999978</v>
      </c>
      <c r="R75" s="61">
        <f t="shared" si="7"/>
        <v>14.895000000000003</v>
      </c>
      <c r="S75" s="61">
        <f t="shared" si="7"/>
        <v>2.9175000000000004</v>
      </c>
      <c r="T75" s="61">
        <f t="shared" si="7"/>
        <v>-14.58</v>
      </c>
      <c r="U75" s="61">
        <f t="shared" si="7"/>
        <v>10.979999999999997</v>
      </c>
      <c r="V75" s="61">
        <f t="shared" si="7"/>
        <v>-4.3675000000000015</v>
      </c>
      <c r="W75" s="61">
        <f t="shared" si="7"/>
        <v>-13.51</v>
      </c>
      <c r="X75" s="61">
        <f t="shared" si="7"/>
        <v>-7.0949999999999989</v>
      </c>
      <c r="Y75" s="61">
        <f t="shared" si="7"/>
        <v>6.3000000000000007</v>
      </c>
      <c r="Z75" s="61">
        <f t="shared" si="7"/>
        <v>7.072499999999998</v>
      </c>
      <c r="AA75" s="61">
        <f t="shared" si="7"/>
        <v>8.2749999999999986</v>
      </c>
      <c r="AB75" s="62">
        <f t="shared" si="7"/>
        <v>10.55</v>
      </c>
    </row>
    <row r="76" spans="2:29" ht="17.25" thickTop="1" thickBot="1" x14ac:dyDescent="0.3">
      <c r="B76" s="63" t="str">
        <f t="shared" si="4"/>
        <v>03.07.2022</v>
      </c>
      <c r="C76" s="68">
        <f t="shared" si="5"/>
        <v>112.75250000000001</v>
      </c>
      <c r="D76" s="69">
        <f t="shared" si="6"/>
        <v>-56.12</v>
      </c>
      <c r="E76" s="74">
        <f t="shared" si="7"/>
        <v>-3.3600000000000012</v>
      </c>
      <c r="F76" s="61">
        <f t="shared" si="7"/>
        <v>0</v>
      </c>
      <c r="G76" s="61">
        <f t="shared" si="7"/>
        <v>0</v>
      </c>
      <c r="H76" s="61">
        <f t="shared" si="7"/>
        <v>0</v>
      </c>
      <c r="I76" s="61">
        <f t="shared" si="7"/>
        <v>0</v>
      </c>
      <c r="J76" s="61">
        <f t="shared" si="7"/>
        <v>0</v>
      </c>
      <c r="K76" s="61">
        <f t="shared" si="7"/>
        <v>0</v>
      </c>
      <c r="L76" s="61">
        <f t="shared" si="7"/>
        <v>0</v>
      </c>
      <c r="M76" s="61">
        <f t="shared" si="7"/>
        <v>-12.427499999999998</v>
      </c>
      <c r="N76" s="61">
        <f t="shared" si="7"/>
        <v>-19.375</v>
      </c>
      <c r="O76" s="61">
        <f t="shared" si="7"/>
        <v>4.7199999999999989</v>
      </c>
      <c r="P76" s="61">
        <f t="shared" si="7"/>
        <v>7.4675000000000011</v>
      </c>
      <c r="Q76" s="61">
        <f t="shared" si="7"/>
        <v>-3.6174999999999997</v>
      </c>
      <c r="R76" s="61">
        <f t="shared" si="7"/>
        <v>11.442499999999999</v>
      </c>
      <c r="S76" s="61">
        <f t="shared" si="7"/>
        <v>12.072500000000002</v>
      </c>
      <c r="T76" s="61">
        <f t="shared" si="7"/>
        <v>-8.52</v>
      </c>
      <c r="U76" s="61">
        <f t="shared" si="7"/>
        <v>-8.82</v>
      </c>
      <c r="V76" s="61">
        <f t="shared" si="7"/>
        <v>22.795000000000002</v>
      </c>
      <c r="W76" s="61">
        <f t="shared" si="7"/>
        <v>18.062499999999996</v>
      </c>
      <c r="X76" s="61">
        <f t="shared" si="7"/>
        <v>9.6050000000000004</v>
      </c>
      <c r="Y76" s="61">
        <f t="shared" si="7"/>
        <v>6.9274999999999984</v>
      </c>
      <c r="Z76" s="61">
        <f t="shared" si="7"/>
        <v>4.4924999999999997</v>
      </c>
      <c r="AA76" s="61">
        <f t="shared" si="7"/>
        <v>2.7500000000000018</v>
      </c>
      <c r="AB76" s="62">
        <f t="shared" si="7"/>
        <v>12.4175</v>
      </c>
    </row>
    <row r="77" spans="2:29" ht="17.25" thickTop="1" thickBot="1" x14ac:dyDescent="0.3">
      <c r="B77" s="63" t="str">
        <f t="shared" si="4"/>
        <v>04.07.2022</v>
      </c>
      <c r="C77" s="68">
        <f t="shared" si="5"/>
        <v>163.91499999999999</v>
      </c>
      <c r="D77" s="69">
        <f t="shared" si="6"/>
        <v>-33.402500000000003</v>
      </c>
      <c r="E77" s="74">
        <f t="shared" si="7"/>
        <v>3.0500000000000007</v>
      </c>
      <c r="F77" s="61">
        <f t="shared" si="7"/>
        <v>0</v>
      </c>
      <c r="G77" s="61">
        <f t="shared" si="7"/>
        <v>0</v>
      </c>
      <c r="H77" s="61">
        <f t="shared" si="7"/>
        <v>0</v>
      </c>
      <c r="I77" s="61">
        <f t="shared" si="7"/>
        <v>0</v>
      </c>
      <c r="J77" s="61">
        <f t="shared" si="7"/>
        <v>0</v>
      </c>
      <c r="K77" s="61">
        <f t="shared" si="7"/>
        <v>0</v>
      </c>
      <c r="L77" s="61">
        <f t="shared" si="7"/>
        <v>0</v>
      </c>
      <c r="M77" s="61">
        <f t="shared" si="7"/>
        <v>-5.2375000000000007</v>
      </c>
      <c r="N77" s="61">
        <f t="shared" si="7"/>
        <v>15.934999999999999</v>
      </c>
      <c r="O77" s="61">
        <f t="shared" si="7"/>
        <v>-4.2300000000000004</v>
      </c>
      <c r="P77" s="61">
        <f t="shared" si="7"/>
        <v>4.6099999999999994</v>
      </c>
      <c r="Q77" s="61">
        <f t="shared" si="7"/>
        <v>21.094999999999999</v>
      </c>
      <c r="R77" s="61">
        <f t="shared" si="7"/>
        <v>21.53</v>
      </c>
      <c r="S77" s="61">
        <f t="shared" si="7"/>
        <v>16.527500000000003</v>
      </c>
      <c r="T77" s="61">
        <f t="shared" si="7"/>
        <v>6.3850000000000016</v>
      </c>
      <c r="U77" s="61">
        <f t="shared" si="7"/>
        <v>20.385000000000002</v>
      </c>
      <c r="V77" s="61">
        <f t="shared" si="7"/>
        <v>19.919999999999998</v>
      </c>
      <c r="W77" s="61">
        <f t="shared" si="7"/>
        <v>4.7825000000000024</v>
      </c>
      <c r="X77" s="61">
        <f t="shared" si="7"/>
        <v>-18.600000000000001</v>
      </c>
      <c r="Y77" s="61">
        <f t="shared" si="7"/>
        <v>5.4199999999999982</v>
      </c>
      <c r="Z77" s="61">
        <f t="shared" si="7"/>
        <v>7.629999999999999</v>
      </c>
      <c r="AA77" s="61">
        <f t="shared" si="7"/>
        <v>-5.3349999999999991</v>
      </c>
      <c r="AB77" s="62">
        <f t="shared" si="7"/>
        <v>16.645000000000003</v>
      </c>
    </row>
    <row r="78" spans="2:29" ht="17.25" thickTop="1" thickBot="1" x14ac:dyDescent="0.3">
      <c r="B78" s="63" t="str">
        <f t="shared" si="4"/>
        <v>05.07.2022</v>
      </c>
      <c r="C78" s="68">
        <f t="shared" si="5"/>
        <v>115.99249999999999</v>
      </c>
      <c r="D78" s="69">
        <f t="shared" si="6"/>
        <v>-113.6</v>
      </c>
      <c r="E78" s="74">
        <f t="shared" si="7"/>
        <v>11.482500000000002</v>
      </c>
      <c r="F78" s="61">
        <f t="shared" si="7"/>
        <v>0</v>
      </c>
      <c r="G78" s="61">
        <f t="shared" si="7"/>
        <v>0</v>
      </c>
      <c r="H78" s="61">
        <f t="shared" si="7"/>
        <v>0</v>
      </c>
      <c r="I78" s="75">
        <f t="shared" si="7"/>
        <v>0</v>
      </c>
      <c r="J78" s="61">
        <f t="shared" si="7"/>
        <v>0</v>
      </c>
      <c r="K78" s="61">
        <f t="shared" si="7"/>
        <v>0</v>
      </c>
      <c r="L78" s="61">
        <f t="shared" si="7"/>
        <v>-8.43</v>
      </c>
      <c r="M78" s="61">
        <f t="shared" si="7"/>
        <v>3.8299999999999983</v>
      </c>
      <c r="N78" s="61">
        <f t="shared" si="7"/>
        <v>12.250000000000004</v>
      </c>
      <c r="O78" s="61">
        <f t="shared" si="7"/>
        <v>14.450000000000003</v>
      </c>
      <c r="P78" s="61">
        <f t="shared" si="7"/>
        <v>9.7899999999999956</v>
      </c>
      <c r="Q78" s="61">
        <f t="shared" si="7"/>
        <v>-9.68</v>
      </c>
      <c r="R78" s="61">
        <f t="shared" si="7"/>
        <v>4.1400000000000006</v>
      </c>
      <c r="S78" s="61">
        <f t="shared" si="7"/>
        <v>6.9599999999999991</v>
      </c>
      <c r="T78" s="61">
        <f t="shared" si="7"/>
        <v>20.68</v>
      </c>
      <c r="U78" s="61">
        <f t="shared" si="7"/>
        <v>22.25</v>
      </c>
      <c r="V78" s="61">
        <f t="shared" si="7"/>
        <v>10.159999999999997</v>
      </c>
      <c r="W78" s="61">
        <f t="shared" si="7"/>
        <v>-17.21</v>
      </c>
      <c r="X78" s="61">
        <f t="shared" si="7"/>
        <v>-14.409999999999998</v>
      </c>
      <c r="Y78" s="61">
        <f t="shared" si="7"/>
        <v>-13.08</v>
      </c>
      <c r="Z78" s="61">
        <f t="shared" si="7"/>
        <v>-18.16</v>
      </c>
      <c r="AA78" s="61">
        <f t="shared" si="7"/>
        <v>-18.07</v>
      </c>
      <c r="AB78" s="62">
        <f t="shared" si="7"/>
        <v>-14.559999999999999</v>
      </c>
    </row>
    <row r="79" spans="2:29" ht="17.25" thickTop="1" thickBot="1" x14ac:dyDescent="0.3">
      <c r="B79" s="63" t="str">
        <f t="shared" si="4"/>
        <v>06.07.2022</v>
      </c>
      <c r="C79" s="68">
        <f t="shared" si="5"/>
        <v>15.740000000000002</v>
      </c>
      <c r="D79" s="69">
        <f t="shared" si="6"/>
        <v>-177.23750000000001</v>
      </c>
      <c r="E79" s="74">
        <f t="shared" si="7"/>
        <v>-13.08</v>
      </c>
      <c r="F79" s="61">
        <f t="shared" si="7"/>
        <v>0</v>
      </c>
      <c r="G79" s="61">
        <f t="shared" si="7"/>
        <v>0</v>
      </c>
      <c r="H79" s="61">
        <f t="shared" si="7"/>
        <v>0</v>
      </c>
      <c r="I79" s="61">
        <f t="shared" si="7"/>
        <v>0</v>
      </c>
      <c r="J79" s="61">
        <f t="shared" si="7"/>
        <v>0</v>
      </c>
      <c r="K79" s="61">
        <f t="shared" si="7"/>
        <v>0</v>
      </c>
      <c r="L79" s="61">
        <f t="shared" si="7"/>
        <v>-9.1900000000000013</v>
      </c>
      <c r="M79" s="61">
        <f t="shared" si="7"/>
        <v>-9.5300000000000011</v>
      </c>
      <c r="N79" s="61">
        <f t="shared" si="7"/>
        <v>-12.510000000000002</v>
      </c>
      <c r="O79" s="61">
        <f t="shared" si="7"/>
        <v>-19.64</v>
      </c>
      <c r="P79" s="61">
        <f t="shared" si="7"/>
        <v>-19.07</v>
      </c>
      <c r="Q79" s="61">
        <f t="shared" si="7"/>
        <v>-18.490000000000002</v>
      </c>
      <c r="R79" s="61">
        <f t="shared" si="7"/>
        <v>-14.78</v>
      </c>
      <c r="S79" s="61">
        <f t="shared" si="7"/>
        <v>0.66000000000000014</v>
      </c>
      <c r="T79" s="61">
        <f t="shared" si="7"/>
        <v>-7.32</v>
      </c>
      <c r="U79" s="61">
        <f t="shared" si="7"/>
        <v>-0.40000000000000213</v>
      </c>
      <c r="V79" s="61">
        <f t="shared" si="7"/>
        <v>14.630000000000003</v>
      </c>
      <c r="W79" s="61">
        <f t="shared" si="7"/>
        <v>0.44999999999999929</v>
      </c>
      <c r="X79" s="61">
        <f t="shared" si="7"/>
        <v>-7.6300000000000008</v>
      </c>
      <c r="Y79" s="61">
        <f t="shared" si="7"/>
        <v>-2.9700000000000024</v>
      </c>
      <c r="Z79" s="61">
        <f t="shared" si="7"/>
        <v>-9.6499999999999986</v>
      </c>
      <c r="AA79" s="61">
        <f t="shared" si="7"/>
        <v>-13.149999999999999</v>
      </c>
      <c r="AB79" s="62">
        <f t="shared" si="7"/>
        <v>-19.827500000000001</v>
      </c>
    </row>
    <row r="80" spans="2:29" ht="17.25" thickTop="1" thickBot="1" x14ac:dyDescent="0.3">
      <c r="B80" s="63" t="str">
        <f t="shared" si="4"/>
        <v>07.07.2022</v>
      </c>
      <c r="C80" s="68">
        <f t="shared" si="5"/>
        <v>59.77</v>
      </c>
      <c r="D80" s="69">
        <f t="shared" si="6"/>
        <v>-122.95750000000001</v>
      </c>
      <c r="E80" s="74">
        <f t="shared" si="7"/>
        <v>-1.4699999999999989</v>
      </c>
      <c r="F80" s="61">
        <f t="shared" si="7"/>
        <v>0</v>
      </c>
      <c r="G80" s="61">
        <f t="shared" si="7"/>
        <v>0</v>
      </c>
      <c r="H80" s="61">
        <f t="shared" si="7"/>
        <v>0</v>
      </c>
      <c r="I80" s="61">
        <f t="shared" si="7"/>
        <v>0</v>
      </c>
      <c r="J80" s="61">
        <f t="shared" si="7"/>
        <v>0</v>
      </c>
      <c r="K80" s="61">
        <f t="shared" si="7"/>
        <v>0</v>
      </c>
      <c r="L80" s="61">
        <f t="shared" si="7"/>
        <v>-10.297499999999999</v>
      </c>
      <c r="M80" s="61">
        <f t="shared" si="7"/>
        <v>-9.9400000000000013</v>
      </c>
      <c r="N80" s="61">
        <f t="shared" si="7"/>
        <v>-12.885000000000002</v>
      </c>
      <c r="O80" s="61">
        <f t="shared" si="7"/>
        <v>-19.615000000000002</v>
      </c>
      <c r="P80" s="61">
        <f t="shared" si="7"/>
        <v>-19.220000000000002</v>
      </c>
      <c r="Q80" s="61">
        <f t="shared" si="7"/>
        <v>-12.835000000000001</v>
      </c>
      <c r="R80" s="61">
        <f t="shared" si="7"/>
        <v>-1.2625000000000011</v>
      </c>
      <c r="S80" s="61">
        <f t="shared" si="7"/>
        <v>5.4975000000000005</v>
      </c>
      <c r="T80" s="61">
        <f t="shared" si="7"/>
        <v>14.802500000000002</v>
      </c>
      <c r="U80" s="61">
        <f t="shared" si="7"/>
        <v>5.9875000000000025</v>
      </c>
      <c r="V80" s="61">
        <f t="shared" si="7"/>
        <v>8.0599999999999969</v>
      </c>
      <c r="W80" s="61">
        <f t="shared" si="7"/>
        <v>9.1649999999999991</v>
      </c>
      <c r="X80" s="61">
        <f t="shared" si="7"/>
        <v>-11.615000000000002</v>
      </c>
      <c r="Y80" s="61">
        <f t="shared" si="7"/>
        <v>5.8825000000000003</v>
      </c>
      <c r="Z80" s="61">
        <f t="shared" si="7"/>
        <v>10.375</v>
      </c>
      <c r="AA80" s="61">
        <f t="shared" si="7"/>
        <v>-12.35</v>
      </c>
      <c r="AB80" s="62">
        <f t="shared" si="7"/>
        <v>-11.467499999999998</v>
      </c>
    </row>
    <row r="81" spans="2:28" ht="17.25" thickTop="1" thickBot="1" x14ac:dyDescent="0.3">
      <c r="B81" s="63" t="str">
        <f t="shared" si="4"/>
        <v>08.07.2022</v>
      </c>
      <c r="C81" s="68">
        <f t="shared" si="5"/>
        <v>13.392499999999993</v>
      </c>
      <c r="D81" s="69">
        <f t="shared" si="6"/>
        <v>-194.46</v>
      </c>
      <c r="E81" s="74">
        <f t="shared" si="7"/>
        <v>-6.5299999999999994</v>
      </c>
      <c r="F81" s="61">
        <f t="shared" si="7"/>
        <v>0</v>
      </c>
      <c r="G81" s="61">
        <f t="shared" si="7"/>
        <v>0</v>
      </c>
      <c r="H81" s="61">
        <f t="shared" si="7"/>
        <v>0</v>
      </c>
      <c r="I81" s="61">
        <f t="shared" si="7"/>
        <v>0</v>
      </c>
      <c r="J81" s="61">
        <f t="shared" si="7"/>
        <v>0</v>
      </c>
      <c r="K81" s="61">
        <f t="shared" si="7"/>
        <v>-8.9499999999999993</v>
      </c>
      <c r="L81" s="61">
        <f t="shared" si="7"/>
        <v>-9.8575000000000017</v>
      </c>
      <c r="M81" s="61">
        <f t="shared" si="7"/>
        <v>-9.9675000000000011</v>
      </c>
      <c r="N81" s="61">
        <f t="shared" si="7"/>
        <v>-12.912500000000001</v>
      </c>
      <c r="O81" s="61">
        <f t="shared" si="7"/>
        <v>-20.427500000000002</v>
      </c>
      <c r="P81" s="61">
        <f t="shared" si="7"/>
        <v>-19.664999999999999</v>
      </c>
      <c r="Q81" s="61">
        <f t="shared" si="7"/>
        <v>-6.1899999999999977</v>
      </c>
      <c r="R81" s="61">
        <f t="shared" si="7"/>
        <v>-17.167499999999997</v>
      </c>
      <c r="S81" s="61">
        <f t="shared" si="7"/>
        <v>-4.8675000000000015</v>
      </c>
      <c r="T81" s="61">
        <f t="shared" si="7"/>
        <v>12.932499999999994</v>
      </c>
      <c r="U81" s="61">
        <f t="shared" si="7"/>
        <v>-14.16</v>
      </c>
      <c r="V81" s="61">
        <f t="shared" si="7"/>
        <v>-12.087499999999999</v>
      </c>
      <c r="W81" s="61">
        <f t="shared" si="7"/>
        <v>-2.7774999999999981</v>
      </c>
      <c r="X81" s="61">
        <f t="shared" si="7"/>
        <v>-12.9025</v>
      </c>
      <c r="Y81" s="61">
        <f t="shared" si="7"/>
        <v>-13.4175</v>
      </c>
      <c r="Z81" s="61">
        <f t="shared" si="7"/>
        <v>-14.8325</v>
      </c>
      <c r="AA81" s="61">
        <f t="shared" si="7"/>
        <v>0.45999999999999908</v>
      </c>
      <c r="AB81" s="62">
        <f t="shared" si="7"/>
        <v>-7.7475000000000005</v>
      </c>
    </row>
    <row r="82" spans="2:28" ht="17.25" thickTop="1" thickBot="1" x14ac:dyDescent="0.3">
      <c r="B82" s="63" t="str">
        <f t="shared" si="4"/>
        <v>09.07.2022</v>
      </c>
      <c r="C82" s="68">
        <f t="shared" si="5"/>
        <v>0</v>
      </c>
      <c r="D82" s="69">
        <f t="shared" si="6"/>
        <v>-262.50749999999999</v>
      </c>
      <c r="E82" s="74">
        <f t="shared" si="7"/>
        <v>-2.8499999999999996</v>
      </c>
      <c r="F82" s="61">
        <f t="shared" si="7"/>
        <v>0</v>
      </c>
      <c r="G82" s="61">
        <f t="shared" si="7"/>
        <v>0</v>
      </c>
      <c r="H82" s="61">
        <f t="shared" si="7"/>
        <v>0</v>
      </c>
      <c r="I82" s="61">
        <f t="shared" si="7"/>
        <v>0</v>
      </c>
      <c r="J82" s="61">
        <f t="shared" si="7"/>
        <v>0</v>
      </c>
      <c r="K82" s="61">
        <f t="shared" si="7"/>
        <v>-6.4200000000000017</v>
      </c>
      <c r="L82" s="61">
        <f t="shared" si="7"/>
        <v>-8.6750000000000007</v>
      </c>
      <c r="M82" s="61">
        <f t="shared" si="7"/>
        <v>-8.317499999999999</v>
      </c>
      <c r="N82" s="61">
        <f t="shared" si="7"/>
        <v>-11.592500000000001</v>
      </c>
      <c r="O82" s="61">
        <f t="shared" si="7"/>
        <v>-18.067499999999999</v>
      </c>
      <c r="P82" s="61">
        <f t="shared" si="7"/>
        <v>-18.227499999999999</v>
      </c>
      <c r="Q82" s="61">
        <f t="shared" si="7"/>
        <v>-18.212499999999999</v>
      </c>
      <c r="R82" s="61">
        <f t="shared" si="7"/>
        <v>-18.465000000000003</v>
      </c>
      <c r="S82" s="61">
        <f t="shared" si="7"/>
        <v>-18.7775</v>
      </c>
      <c r="T82" s="61">
        <f t="shared" si="7"/>
        <v>-19.185000000000002</v>
      </c>
      <c r="U82" s="61">
        <f t="shared" si="7"/>
        <v>-18.127500000000001</v>
      </c>
      <c r="V82" s="61">
        <f t="shared" si="7"/>
        <v>-18.442499999999999</v>
      </c>
      <c r="W82" s="61">
        <f t="shared" si="7"/>
        <v>-9.7900000000000009</v>
      </c>
      <c r="X82" s="61">
        <f t="shared" si="7"/>
        <v>-9.4200000000000017</v>
      </c>
      <c r="Y82" s="61">
        <f t="shared" si="7"/>
        <v>-19.682500000000001</v>
      </c>
      <c r="Z82" s="61">
        <f t="shared" si="7"/>
        <v>-18.914999999999999</v>
      </c>
      <c r="AA82" s="61">
        <f t="shared" si="7"/>
        <v>-9.58</v>
      </c>
      <c r="AB82" s="62">
        <f t="shared" si="7"/>
        <v>-9.76</v>
      </c>
    </row>
    <row r="83" spans="2:28" ht="17.25" thickTop="1" thickBot="1" x14ac:dyDescent="0.3">
      <c r="B83" s="63" t="str">
        <f t="shared" si="4"/>
        <v>10.07.2022</v>
      </c>
      <c r="C83" s="68">
        <f t="shared" si="5"/>
        <v>0</v>
      </c>
      <c r="D83" s="69">
        <f t="shared" si="6"/>
        <v>-275.06</v>
      </c>
      <c r="E83" s="74">
        <f t="shared" si="7"/>
        <v>0</v>
      </c>
      <c r="F83" s="61">
        <f t="shared" si="7"/>
        <v>0</v>
      </c>
      <c r="G83" s="61">
        <f t="shared" si="7"/>
        <v>0</v>
      </c>
      <c r="H83" s="61">
        <f t="shared" si="7"/>
        <v>0</v>
      </c>
      <c r="I83" s="61">
        <f t="shared" si="7"/>
        <v>0</v>
      </c>
      <c r="J83" s="61">
        <f t="shared" si="7"/>
        <v>0</v>
      </c>
      <c r="K83" s="61">
        <f t="shared" si="7"/>
        <v>-9.61</v>
      </c>
      <c r="L83" s="61">
        <f t="shared" si="7"/>
        <v>-8.8674999999999997</v>
      </c>
      <c r="M83" s="61">
        <f t="shared" si="7"/>
        <v>-9.1149999999999984</v>
      </c>
      <c r="N83" s="61">
        <f t="shared" si="7"/>
        <v>-12.61</v>
      </c>
      <c r="O83" s="61">
        <f t="shared" si="7"/>
        <v>-19.607499999999998</v>
      </c>
      <c r="P83" s="61">
        <f t="shared" si="7"/>
        <v>-12.909999999999997</v>
      </c>
      <c r="Q83" s="61">
        <f t="shared" si="7"/>
        <v>-17.655000000000001</v>
      </c>
      <c r="R83" s="61">
        <f t="shared" si="7"/>
        <v>-18.2775</v>
      </c>
      <c r="S83" s="61">
        <f t="shared" si="7"/>
        <v>-19.395</v>
      </c>
      <c r="T83" s="61">
        <f t="shared" si="7"/>
        <v>-18.8675</v>
      </c>
      <c r="U83" s="61">
        <f t="shared" si="7"/>
        <v>-19.1675</v>
      </c>
      <c r="V83" s="61">
        <f t="shared" si="7"/>
        <v>-18.922499999999999</v>
      </c>
      <c r="W83" s="61">
        <f t="shared" si="7"/>
        <v>-19.072500000000002</v>
      </c>
      <c r="X83" s="61">
        <f t="shared" si="7"/>
        <v>-19.147500000000001</v>
      </c>
      <c r="Y83" s="61">
        <f t="shared" si="7"/>
        <v>-19.085000000000001</v>
      </c>
      <c r="Z83" s="61">
        <f t="shared" si="7"/>
        <v>-12.640000000000002</v>
      </c>
      <c r="AA83" s="61">
        <f t="shared" si="7"/>
        <v>-16.21</v>
      </c>
      <c r="AB83" s="62">
        <f t="shared" si="7"/>
        <v>-3.9000000000000004</v>
      </c>
    </row>
    <row r="84" spans="2:28" ht="17.25" thickTop="1" thickBot="1" x14ac:dyDescent="0.3">
      <c r="B84" s="63" t="str">
        <f t="shared" si="4"/>
        <v>11.07.2022</v>
      </c>
      <c r="C84" s="68">
        <f t="shared" si="5"/>
        <v>0</v>
      </c>
      <c r="D84" s="69">
        <f t="shared" si="6"/>
        <v>-221.62750000000003</v>
      </c>
      <c r="E84" s="74">
        <f t="shared" si="7"/>
        <v>0</v>
      </c>
      <c r="F84" s="61">
        <f t="shared" si="7"/>
        <v>0</v>
      </c>
      <c r="G84" s="61">
        <f t="shared" si="7"/>
        <v>0</v>
      </c>
      <c r="H84" s="61">
        <f t="shared" si="7"/>
        <v>0</v>
      </c>
      <c r="I84" s="61">
        <f t="shared" si="7"/>
        <v>0</v>
      </c>
      <c r="J84" s="61">
        <f t="shared" si="7"/>
        <v>0</v>
      </c>
      <c r="K84" s="61">
        <f t="shared" si="7"/>
        <v>-8.4274999999999984</v>
      </c>
      <c r="L84" s="61">
        <f t="shared" si="7"/>
        <v>-9.7749999999999986</v>
      </c>
      <c r="M84" s="61">
        <f t="shared" si="7"/>
        <v>-10.105</v>
      </c>
      <c r="N84" s="61">
        <f t="shared" si="7"/>
        <v>-9.9400000000000013</v>
      </c>
      <c r="O84" s="61">
        <f t="shared" si="7"/>
        <v>-10.105</v>
      </c>
      <c r="P84" s="61">
        <f t="shared" si="7"/>
        <v>-13.907500000000001</v>
      </c>
      <c r="Q84" s="61">
        <f t="shared" si="7"/>
        <v>-17.094999999999999</v>
      </c>
      <c r="R84" s="61">
        <f t="shared" si="7"/>
        <v>-16.605</v>
      </c>
      <c r="S84" s="61">
        <f t="shared" si="7"/>
        <v>-19.837499999999999</v>
      </c>
      <c r="T84" s="61">
        <f t="shared" si="7"/>
        <v>-19.865000000000002</v>
      </c>
      <c r="U84" s="61">
        <f t="shared" si="7"/>
        <v>-16.57</v>
      </c>
      <c r="V84" s="61">
        <f t="shared" si="7"/>
        <v>-16.627499999999998</v>
      </c>
      <c r="W84" s="61">
        <f t="shared" si="7"/>
        <v>-14.4575</v>
      </c>
      <c r="X84" s="61">
        <f t="shared" si="7"/>
        <v>-7</v>
      </c>
      <c r="Y84" s="61">
        <f t="shared" si="7"/>
        <v>-10.24</v>
      </c>
      <c r="Z84" s="61">
        <f t="shared" si="7"/>
        <v>-3.67</v>
      </c>
      <c r="AA84" s="61">
        <f t="shared" si="7"/>
        <v>-10.4</v>
      </c>
      <c r="AB84" s="62">
        <f t="shared" si="7"/>
        <v>-7</v>
      </c>
    </row>
    <row r="85" spans="2:28" ht="17.25" thickTop="1" thickBot="1" x14ac:dyDescent="0.3">
      <c r="B85" s="63" t="str">
        <f t="shared" si="4"/>
        <v>12.07.2022</v>
      </c>
      <c r="C85" s="68">
        <f t="shared" si="5"/>
        <v>0</v>
      </c>
      <c r="D85" s="69">
        <f t="shared" si="6"/>
        <v>-319.95499999999998</v>
      </c>
      <c r="E85" s="74">
        <f t="shared" si="7"/>
        <v>0</v>
      </c>
      <c r="F85" s="61">
        <f t="shared" si="7"/>
        <v>0</v>
      </c>
      <c r="G85" s="61">
        <f t="shared" si="7"/>
        <v>0</v>
      </c>
      <c r="H85" s="61">
        <f t="shared" si="7"/>
        <v>0</v>
      </c>
      <c r="I85" s="61">
        <f t="shared" si="7"/>
        <v>0</v>
      </c>
      <c r="J85" s="61">
        <f t="shared" si="7"/>
        <v>0</v>
      </c>
      <c r="K85" s="61">
        <f t="shared" si="7"/>
        <v>-6.6675000000000004</v>
      </c>
      <c r="L85" s="61">
        <f t="shared" si="7"/>
        <v>-9.3350000000000009</v>
      </c>
      <c r="M85" s="61">
        <f t="shared" si="7"/>
        <v>-16.9175</v>
      </c>
      <c r="N85" s="61">
        <f t="shared" si="7"/>
        <v>-20.695</v>
      </c>
      <c r="O85" s="61">
        <f t="shared" si="7"/>
        <v>-20.175000000000001</v>
      </c>
      <c r="P85" s="61">
        <f t="shared" si="7"/>
        <v>-19.827500000000001</v>
      </c>
      <c r="Q85" s="61">
        <f t="shared" si="7"/>
        <v>-19.3675</v>
      </c>
      <c r="R85" s="61">
        <f t="shared" si="7"/>
        <v>-19.477499999999999</v>
      </c>
      <c r="S85" s="61">
        <f t="shared" si="7"/>
        <v>-19.647500000000001</v>
      </c>
      <c r="T85" s="61">
        <f t="shared" ref="T85:AQ85" si="8">T15+T50</f>
        <v>-19.7225</v>
      </c>
      <c r="U85" s="61">
        <f t="shared" si="8"/>
        <v>-19.067499999999999</v>
      </c>
      <c r="V85" s="61">
        <f t="shared" si="8"/>
        <v>-19.537499999999998</v>
      </c>
      <c r="W85" s="61">
        <f t="shared" si="8"/>
        <v>-15.505000000000001</v>
      </c>
      <c r="X85" s="61">
        <f t="shared" si="8"/>
        <v>-19.455000000000002</v>
      </c>
      <c r="Y85" s="61">
        <f t="shared" si="8"/>
        <v>-18.72</v>
      </c>
      <c r="Z85" s="61">
        <f t="shared" si="8"/>
        <v>-18.61</v>
      </c>
      <c r="AA85" s="61">
        <f t="shared" si="8"/>
        <v>-18.515000000000001</v>
      </c>
      <c r="AB85" s="62">
        <f t="shared" si="8"/>
        <v>-18.712499999999999</v>
      </c>
    </row>
    <row r="86" spans="2:28" ht="17.25" thickTop="1" thickBot="1" x14ac:dyDescent="0.3">
      <c r="B86" s="63" t="str">
        <f t="shared" si="4"/>
        <v>13.07.2022</v>
      </c>
      <c r="C86" s="68">
        <f t="shared" si="5"/>
        <v>42.417500000000004</v>
      </c>
      <c r="D86" s="69">
        <f t="shared" si="6"/>
        <v>-200.14750000000001</v>
      </c>
      <c r="E86" s="74">
        <f t="shared" ref="E86:AB96" si="9">E16+E51</f>
        <v>-14.327499999999999</v>
      </c>
      <c r="F86" s="61">
        <f t="shared" si="9"/>
        <v>0</v>
      </c>
      <c r="G86" s="61">
        <f t="shared" si="9"/>
        <v>0</v>
      </c>
      <c r="H86" s="61">
        <f t="shared" si="9"/>
        <v>0</v>
      </c>
      <c r="I86" s="61">
        <f t="shared" si="9"/>
        <v>0</v>
      </c>
      <c r="J86" s="61">
        <f t="shared" si="9"/>
        <v>0</v>
      </c>
      <c r="K86" s="61">
        <f t="shared" si="9"/>
        <v>-9.2800000000000011</v>
      </c>
      <c r="L86" s="61">
        <f t="shared" si="9"/>
        <v>-10.16</v>
      </c>
      <c r="M86" s="61">
        <f t="shared" si="9"/>
        <v>-13.2525</v>
      </c>
      <c r="N86" s="61">
        <f t="shared" si="9"/>
        <v>-13.370000000000001</v>
      </c>
      <c r="O86" s="61">
        <f t="shared" si="9"/>
        <v>-11.189999999999998</v>
      </c>
      <c r="P86" s="61">
        <f t="shared" si="9"/>
        <v>-7.9624999999999986</v>
      </c>
      <c r="Q86" s="61">
        <f t="shared" si="9"/>
        <v>-19.010000000000002</v>
      </c>
      <c r="R86" s="61">
        <f t="shared" si="9"/>
        <v>-17.657499999999999</v>
      </c>
      <c r="S86" s="61">
        <f t="shared" si="9"/>
        <v>-19.017499999999998</v>
      </c>
      <c r="T86" s="61">
        <f t="shared" si="9"/>
        <v>-14.4575</v>
      </c>
      <c r="U86" s="61">
        <f t="shared" si="9"/>
        <v>-17.957500000000003</v>
      </c>
      <c r="V86" s="61">
        <f t="shared" si="9"/>
        <v>-19.905000000000001</v>
      </c>
      <c r="W86" s="61">
        <f t="shared" si="9"/>
        <v>4.1449999999999996</v>
      </c>
      <c r="X86" s="61">
        <f t="shared" si="9"/>
        <v>14.327499999999997</v>
      </c>
      <c r="Y86" s="61">
        <f t="shared" si="9"/>
        <v>-1.7899999999999991</v>
      </c>
      <c r="Z86" s="61">
        <f t="shared" si="9"/>
        <v>15.0425</v>
      </c>
      <c r="AA86" s="61">
        <f t="shared" si="9"/>
        <v>8.9024999999999999</v>
      </c>
      <c r="AB86" s="62">
        <f t="shared" si="9"/>
        <v>-10.809999999999999</v>
      </c>
    </row>
    <row r="87" spans="2:28" ht="17.25" thickTop="1" thickBot="1" x14ac:dyDescent="0.3">
      <c r="B87" s="63" t="str">
        <f t="shared" si="4"/>
        <v>14.07.2022</v>
      </c>
      <c r="C87" s="68">
        <f t="shared" si="5"/>
        <v>98.537500000000009</v>
      </c>
      <c r="D87" s="69">
        <f t="shared" si="6"/>
        <v>-98.495000000000019</v>
      </c>
      <c r="E87" s="60">
        <f t="shared" si="9"/>
        <v>-4.3775000000000013</v>
      </c>
      <c r="F87" s="61">
        <f t="shared" si="9"/>
        <v>0</v>
      </c>
      <c r="G87" s="61">
        <f t="shared" si="9"/>
        <v>0</v>
      </c>
      <c r="H87" s="61">
        <f t="shared" si="9"/>
        <v>0</v>
      </c>
      <c r="I87" s="61">
        <f t="shared" si="9"/>
        <v>0</v>
      </c>
      <c r="J87" s="61">
        <f t="shared" si="9"/>
        <v>0</v>
      </c>
      <c r="K87" s="61">
        <f t="shared" si="9"/>
        <v>-8.8949999999999996</v>
      </c>
      <c r="L87" s="61">
        <f t="shared" si="9"/>
        <v>-9.8850000000000016</v>
      </c>
      <c r="M87" s="61">
        <f t="shared" si="9"/>
        <v>-13.345000000000002</v>
      </c>
      <c r="N87" s="61">
        <f t="shared" si="9"/>
        <v>11.245000000000005</v>
      </c>
      <c r="O87" s="61">
        <f t="shared" si="9"/>
        <v>18.41</v>
      </c>
      <c r="P87" s="61">
        <f t="shared" si="9"/>
        <v>11.032500000000002</v>
      </c>
      <c r="Q87" s="61">
        <f t="shared" si="9"/>
        <v>-18.895</v>
      </c>
      <c r="R87" s="61">
        <f t="shared" si="9"/>
        <v>-15.697500000000002</v>
      </c>
      <c r="S87" s="61">
        <f t="shared" si="9"/>
        <v>-10.167500000000002</v>
      </c>
      <c r="T87" s="61">
        <f t="shared" si="9"/>
        <v>-5.6399999999999988</v>
      </c>
      <c r="U87" s="61">
        <f t="shared" si="9"/>
        <v>3.5299999999999994</v>
      </c>
      <c r="V87" s="61">
        <f t="shared" si="9"/>
        <v>8.8424999999999976</v>
      </c>
      <c r="W87" s="61">
        <f t="shared" si="9"/>
        <v>20.65</v>
      </c>
      <c r="X87" s="61">
        <f t="shared" si="9"/>
        <v>8.6050000000000004</v>
      </c>
      <c r="Y87" s="61">
        <f t="shared" si="9"/>
        <v>12.419999999999998</v>
      </c>
      <c r="Z87" s="61">
        <f t="shared" si="9"/>
        <v>-9.1249999999999982</v>
      </c>
      <c r="AA87" s="61">
        <f t="shared" si="9"/>
        <v>3.8024999999999984</v>
      </c>
      <c r="AB87" s="62">
        <f t="shared" si="9"/>
        <v>-2.4674999999999994</v>
      </c>
    </row>
    <row r="88" spans="2:28" ht="17.25" thickTop="1" thickBot="1" x14ac:dyDescent="0.3">
      <c r="B88" s="63" t="str">
        <f t="shared" si="4"/>
        <v>15.07.2022</v>
      </c>
      <c r="C88" s="68">
        <f t="shared" si="5"/>
        <v>158.19999999999999</v>
      </c>
      <c r="D88" s="69">
        <f t="shared" si="6"/>
        <v>-43.417499999999997</v>
      </c>
      <c r="E88" s="74">
        <f t="shared" si="9"/>
        <v>14.372500000000002</v>
      </c>
      <c r="F88" s="61">
        <f t="shared" si="9"/>
        <v>0</v>
      </c>
      <c r="G88" s="61">
        <f t="shared" si="9"/>
        <v>0</v>
      </c>
      <c r="H88" s="61">
        <f t="shared" si="9"/>
        <v>0</v>
      </c>
      <c r="I88" s="61">
        <f t="shared" si="9"/>
        <v>0</v>
      </c>
      <c r="J88" s="61">
        <f t="shared" si="9"/>
        <v>0</v>
      </c>
      <c r="K88" s="61">
        <f t="shared" si="9"/>
        <v>-3.1475000000000009</v>
      </c>
      <c r="L88" s="61">
        <f t="shared" si="9"/>
        <v>-10.16</v>
      </c>
      <c r="M88" s="61">
        <f t="shared" si="9"/>
        <v>-17.112500000000001</v>
      </c>
      <c r="N88" s="61">
        <f t="shared" si="9"/>
        <v>12.232500000000002</v>
      </c>
      <c r="O88" s="61">
        <f t="shared" si="9"/>
        <v>8.5350000000000001</v>
      </c>
      <c r="P88" s="61">
        <f t="shared" si="9"/>
        <v>12.015000000000001</v>
      </c>
      <c r="Q88" s="61">
        <f t="shared" si="9"/>
        <v>12.325000000000001</v>
      </c>
      <c r="R88" s="61">
        <f t="shared" si="9"/>
        <v>2.0800000000000036</v>
      </c>
      <c r="S88" s="61">
        <f t="shared" si="9"/>
        <v>-0.36249999999999893</v>
      </c>
      <c r="T88" s="61">
        <f t="shared" si="9"/>
        <v>8.932500000000001</v>
      </c>
      <c r="U88" s="61">
        <f t="shared" si="9"/>
        <v>19.664999999999996</v>
      </c>
      <c r="V88" s="61">
        <f t="shared" si="9"/>
        <v>18.75</v>
      </c>
      <c r="W88" s="61">
        <f t="shared" si="9"/>
        <v>12.734999999999999</v>
      </c>
      <c r="X88" s="61">
        <f t="shared" si="9"/>
        <v>-6.6249999999999982</v>
      </c>
      <c r="Y88" s="61">
        <f t="shared" si="9"/>
        <v>20.375</v>
      </c>
      <c r="Z88" s="61">
        <f t="shared" si="9"/>
        <v>13.752499999999998</v>
      </c>
      <c r="AA88" s="61">
        <f t="shared" si="9"/>
        <v>2.4299999999999997</v>
      </c>
      <c r="AB88" s="62">
        <f t="shared" si="9"/>
        <v>-6.0099999999999962</v>
      </c>
    </row>
    <row r="89" spans="2:28" ht="17.25" thickTop="1" thickBot="1" x14ac:dyDescent="0.3">
      <c r="B89" s="63" t="str">
        <f t="shared" si="4"/>
        <v>16.07.2022</v>
      </c>
      <c r="C89" s="68">
        <f t="shared" si="5"/>
        <v>129.31999999999996</v>
      </c>
      <c r="D89" s="69">
        <f t="shared" si="6"/>
        <v>-26.427500000000002</v>
      </c>
      <c r="E89" s="74">
        <f t="shared" si="9"/>
        <v>13.134999999999998</v>
      </c>
      <c r="F89" s="61">
        <f t="shared" si="9"/>
        <v>0</v>
      </c>
      <c r="G89" s="61">
        <f t="shared" si="9"/>
        <v>0</v>
      </c>
      <c r="H89" s="61">
        <f t="shared" si="9"/>
        <v>0</v>
      </c>
      <c r="I89" s="61">
        <f t="shared" si="9"/>
        <v>0</v>
      </c>
      <c r="J89" s="61">
        <f t="shared" si="9"/>
        <v>0</v>
      </c>
      <c r="K89" s="61">
        <f t="shared" si="9"/>
        <v>-3.0650000000000013</v>
      </c>
      <c r="L89" s="61">
        <f t="shared" si="9"/>
        <v>-10.2425</v>
      </c>
      <c r="M89" s="61">
        <f t="shared" si="9"/>
        <v>-5.8624999999999989</v>
      </c>
      <c r="N89" s="61">
        <f t="shared" si="9"/>
        <v>18.697500000000002</v>
      </c>
      <c r="O89" s="61">
        <f t="shared" si="9"/>
        <v>7.4074999999999989</v>
      </c>
      <c r="P89" s="61">
        <f t="shared" si="9"/>
        <v>7.4200000000000017</v>
      </c>
      <c r="Q89" s="61">
        <f t="shared" si="9"/>
        <v>9.1649999999999991</v>
      </c>
      <c r="R89" s="61">
        <f t="shared" si="9"/>
        <v>4.5625</v>
      </c>
      <c r="S89" s="61">
        <f t="shared" si="9"/>
        <v>8.8100000000000023</v>
      </c>
      <c r="T89" s="61">
        <f t="shared" si="9"/>
        <v>6.0975000000000001</v>
      </c>
      <c r="U89" s="61">
        <f t="shared" si="9"/>
        <v>10.067499999999999</v>
      </c>
      <c r="V89" s="61">
        <f t="shared" si="9"/>
        <v>8.5924999999999976</v>
      </c>
      <c r="W89" s="61">
        <f t="shared" si="9"/>
        <v>7.6674999999999969</v>
      </c>
      <c r="X89" s="61">
        <f t="shared" si="9"/>
        <v>12.720000000000002</v>
      </c>
      <c r="Y89" s="61">
        <f t="shared" si="9"/>
        <v>4.1524999999999999</v>
      </c>
      <c r="Z89" s="61">
        <f t="shared" si="9"/>
        <v>-7.2575000000000003</v>
      </c>
      <c r="AA89" s="61">
        <f t="shared" si="9"/>
        <v>7.9224999999999977</v>
      </c>
      <c r="AB89" s="62">
        <f t="shared" si="9"/>
        <v>2.9024999999999963</v>
      </c>
    </row>
    <row r="90" spans="2:28" ht="17.25" thickTop="1" thickBot="1" x14ac:dyDescent="0.3">
      <c r="B90" s="63" t="str">
        <f t="shared" si="4"/>
        <v>17.07.2022</v>
      </c>
      <c r="C90" s="68">
        <f t="shared" si="5"/>
        <v>97.96</v>
      </c>
      <c r="D90" s="69">
        <f t="shared" si="6"/>
        <v>-76.384999999999991</v>
      </c>
      <c r="E90" s="74">
        <f t="shared" si="9"/>
        <v>11.850000000000001</v>
      </c>
      <c r="F90" s="61">
        <f t="shared" si="9"/>
        <v>0</v>
      </c>
      <c r="G90" s="61">
        <f t="shared" si="9"/>
        <v>0</v>
      </c>
      <c r="H90" s="61">
        <f t="shared" si="9"/>
        <v>0</v>
      </c>
      <c r="I90" s="61">
        <f t="shared" si="9"/>
        <v>0</v>
      </c>
      <c r="J90" s="61">
        <f t="shared" si="9"/>
        <v>0</v>
      </c>
      <c r="K90" s="61">
        <f t="shared" si="9"/>
        <v>7.9624999999999986</v>
      </c>
      <c r="L90" s="61">
        <f t="shared" si="9"/>
        <v>-10.050000000000001</v>
      </c>
      <c r="M90" s="61">
        <f t="shared" si="9"/>
        <v>-10.105</v>
      </c>
      <c r="N90" s="61">
        <f t="shared" si="9"/>
        <v>5.2950000000000017</v>
      </c>
      <c r="O90" s="61">
        <f t="shared" si="9"/>
        <v>-6.0499999999999972</v>
      </c>
      <c r="P90" s="61">
        <f t="shared" si="9"/>
        <v>8.6674999999999969</v>
      </c>
      <c r="Q90" s="61">
        <f t="shared" si="9"/>
        <v>-5.4300000000000033</v>
      </c>
      <c r="R90" s="61">
        <f t="shared" si="9"/>
        <v>9.8874999999999993</v>
      </c>
      <c r="S90" s="61">
        <f t="shared" si="9"/>
        <v>10.425000000000004</v>
      </c>
      <c r="T90" s="61">
        <f t="shared" si="9"/>
        <v>7.3299999999999983</v>
      </c>
      <c r="U90" s="61">
        <f t="shared" si="9"/>
        <v>18.865000000000002</v>
      </c>
      <c r="V90" s="61">
        <f t="shared" si="9"/>
        <v>10.607499999999998</v>
      </c>
      <c r="W90" s="61">
        <f t="shared" si="9"/>
        <v>6.7399999999999984</v>
      </c>
      <c r="X90" s="61">
        <f t="shared" si="9"/>
        <v>-4.370000000000001</v>
      </c>
      <c r="Y90" s="61">
        <f t="shared" si="9"/>
        <v>0.33000000000000185</v>
      </c>
      <c r="Z90" s="61">
        <f t="shared" si="9"/>
        <v>-9.2200000000000006</v>
      </c>
      <c r="AA90" s="61">
        <f t="shared" si="9"/>
        <v>-13.95</v>
      </c>
      <c r="AB90" s="62">
        <f t="shared" si="9"/>
        <v>-17.21</v>
      </c>
    </row>
    <row r="91" spans="2:28" ht="17.25" thickTop="1" thickBot="1" x14ac:dyDescent="0.3">
      <c r="B91" s="63" t="str">
        <f t="shared" si="4"/>
        <v>18.07.2022</v>
      </c>
      <c r="C91" s="68">
        <f t="shared" si="5"/>
        <v>60.709999999999994</v>
      </c>
      <c r="D91" s="69">
        <f t="shared" si="6"/>
        <v>-136.5625</v>
      </c>
      <c r="E91" s="74">
        <f t="shared" si="9"/>
        <v>0</v>
      </c>
      <c r="F91" s="61">
        <f t="shared" si="9"/>
        <v>0</v>
      </c>
      <c r="G91" s="61">
        <f t="shared" si="9"/>
        <v>0</v>
      </c>
      <c r="H91" s="61">
        <f t="shared" si="9"/>
        <v>0</v>
      </c>
      <c r="I91" s="61">
        <f t="shared" si="9"/>
        <v>0</v>
      </c>
      <c r="J91" s="61">
        <f t="shared" si="9"/>
        <v>0</v>
      </c>
      <c r="K91" s="61">
        <f t="shared" si="9"/>
        <v>-9.6374999999999993</v>
      </c>
      <c r="L91" s="61">
        <f t="shared" si="9"/>
        <v>-10.1325</v>
      </c>
      <c r="M91" s="61">
        <f t="shared" si="9"/>
        <v>-10.1875</v>
      </c>
      <c r="N91" s="61">
        <f t="shared" si="9"/>
        <v>-10.16</v>
      </c>
      <c r="O91" s="61">
        <f t="shared" si="9"/>
        <v>-13.6425</v>
      </c>
      <c r="P91" s="61">
        <f t="shared" si="9"/>
        <v>-17.329999999999998</v>
      </c>
      <c r="Q91" s="61">
        <f t="shared" si="9"/>
        <v>-20.1875</v>
      </c>
      <c r="R91" s="61">
        <f t="shared" si="9"/>
        <v>-11.58</v>
      </c>
      <c r="S91" s="61">
        <f t="shared" si="9"/>
        <v>-7.7500000000000568E-2</v>
      </c>
      <c r="T91" s="61">
        <f t="shared" si="9"/>
        <v>9.3350000000000009</v>
      </c>
      <c r="U91" s="61">
        <f t="shared" si="9"/>
        <v>20.457499999999996</v>
      </c>
      <c r="V91" s="61">
        <f t="shared" si="9"/>
        <v>21.504999999999999</v>
      </c>
      <c r="W91" s="61">
        <f t="shared" si="9"/>
        <v>5.3624999999999972</v>
      </c>
      <c r="X91" s="61">
        <f t="shared" si="9"/>
        <v>-7.8425000000000011</v>
      </c>
      <c r="Y91" s="61">
        <f t="shared" si="9"/>
        <v>4.0499999999999972</v>
      </c>
      <c r="Z91" s="61">
        <f t="shared" si="9"/>
        <v>-0.52000000000000135</v>
      </c>
      <c r="AA91" s="61">
        <f t="shared" si="9"/>
        <v>-13.950000000000003</v>
      </c>
      <c r="AB91" s="62">
        <f t="shared" si="9"/>
        <v>-11.314999999999998</v>
      </c>
    </row>
    <row r="92" spans="2:28" ht="17.25" thickTop="1" thickBot="1" x14ac:dyDescent="0.3">
      <c r="B92" s="63" t="str">
        <f t="shared" si="4"/>
        <v>19.07.2022</v>
      </c>
      <c r="C92" s="68">
        <f t="shared" si="5"/>
        <v>85.122500000000002</v>
      </c>
      <c r="D92" s="69">
        <f t="shared" si="6"/>
        <v>-121.8725</v>
      </c>
      <c r="E92" s="74">
        <f t="shared" si="9"/>
        <v>0.17999999999999972</v>
      </c>
      <c r="F92" s="61">
        <f t="shared" si="9"/>
        <v>0</v>
      </c>
      <c r="G92" s="61">
        <f t="shared" si="9"/>
        <v>0</v>
      </c>
      <c r="H92" s="61">
        <f t="shared" si="9"/>
        <v>0</v>
      </c>
      <c r="I92" s="61">
        <f t="shared" si="9"/>
        <v>0</v>
      </c>
      <c r="J92" s="61">
        <f t="shared" si="9"/>
        <v>0</v>
      </c>
      <c r="K92" s="61">
        <f t="shared" si="9"/>
        <v>-9.3625000000000007</v>
      </c>
      <c r="L92" s="61">
        <f t="shared" si="9"/>
        <v>-10.215</v>
      </c>
      <c r="M92" s="61">
        <f t="shared" si="9"/>
        <v>-10.215</v>
      </c>
      <c r="N92" s="61">
        <f t="shared" si="9"/>
        <v>8.2525000000000013</v>
      </c>
      <c r="O92" s="61">
        <f t="shared" si="9"/>
        <v>-18.357500000000002</v>
      </c>
      <c r="P92" s="61">
        <f t="shared" si="9"/>
        <v>1.3100000000000023</v>
      </c>
      <c r="Q92" s="61">
        <f t="shared" si="9"/>
        <v>9.0200000000000031</v>
      </c>
      <c r="R92" s="61">
        <f t="shared" si="9"/>
        <v>22.434999999999995</v>
      </c>
      <c r="S92" s="61">
        <f t="shared" si="9"/>
        <v>22.272500000000001</v>
      </c>
      <c r="T92" s="61">
        <f t="shared" si="9"/>
        <v>18.842500000000001</v>
      </c>
      <c r="U92" s="61">
        <f t="shared" si="9"/>
        <v>-9.1625000000000014</v>
      </c>
      <c r="V92" s="61">
        <f t="shared" si="9"/>
        <v>0.83000000000000185</v>
      </c>
      <c r="W92" s="61">
        <f t="shared" si="9"/>
        <v>1.9800000000000004</v>
      </c>
      <c r="X92" s="61">
        <f t="shared" si="9"/>
        <v>-9.1999999999999993</v>
      </c>
      <c r="Y92" s="61">
        <f t="shared" si="9"/>
        <v>-14.6525</v>
      </c>
      <c r="Z92" s="61">
        <f t="shared" si="9"/>
        <v>-7.8025000000000002</v>
      </c>
      <c r="AA92" s="61">
        <f t="shared" si="9"/>
        <v>-16.484999999999999</v>
      </c>
      <c r="AB92" s="62">
        <f t="shared" si="9"/>
        <v>-16.420000000000002</v>
      </c>
    </row>
    <row r="93" spans="2:28" ht="17.25" thickTop="1" thickBot="1" x14ac:dyDescent="0.3">
      <c r="B93" s="63" t="str">
        <f t="shared" si="4"/>
        <v>20.07.2022</v>
      </c>
      <c r="C93" s="68">
        <f t="shared" si="5"/>
        <v>194.33249999999998</v>
      </c>
      <c r="D93" s="69">
        <f t="shared" si="6"/>
        <v>-47.922499999999999</v>
      </c>
      <c r="E93" s="74">
        <f t="shared" si="9"/>
        <v>-0.32999999999999829</v>
      </c>
      <c r="F93" s="61">
        <f t="shared" si="9"/>
        <v>0</v>
      </c>
      <c r="G93" s="61">
        <f t="shared" si="9"/>
        <v>0</v>
      </c>
      <c r="H93" s="61">
        <f t="shared" si="9"/>
        <v>0</v>
      </c>
      <c r="I93" s="61">
        <f t="shared" si="9"/>
        <v>0</v>
      </c>
      <c r="J93" s="61">
        <f t="shared" si="9"/>
        <v>0</v>
      </c>
      <c r="K93" s="61">
        <f t="shared" si="9"/>
        <v>1.6649999999999991</v>
      </c>
      <c r="L93" s="61">
        <f t="shared" si="9"/>
        <v>-4.66</v>
      </c>
      <c r="M93" s="61">
        <f t="shared" si="9"/>
        <v>-4.4125000000000014</v>
      </c>
      <c r="N93" s="61">
        <f t="shared" si="9"/>
        <v>-7.0824999999999996</v>
      </c>
      <c r="O93" s="61">
        <f t="shared" si="9"/>
        <v>-17.734999999999999</v>
      </c>
      <c r="P93" s="61">
        <f t="shared" si="9"/>
        <v>-6.27</v>
      </c>
      <c r="Q93" s="61">
        <f t="shared" si="9"/>
        <v>7.9049999999999976</v>
      </c>
      <c r="R93" s="61">
        <f t="shared" si="9"/>
        <v>14.839999999999996</v>
      </c>
      <c r="S93" s="61">
        <f t="shared" si="9"/>
        <v>21.857499999999998</v>
      </c>
      <c r="T93" s="61">
        <f t="shared" si="9"/>
        <v>22.295000000000002</v>
      </c>
      <c r="U93" s="61">
        <f t="shared" si="9"/>
        <v>20.362499999999997</v>
      </c>
      <c r="V93" s="61">
        <f t="shared" si="9"/>
        <v>21.545000000000002</v>
      </c>
      <c r="W93" s="61">
        <f t="shared" si="9"/>
        <v>20.912499999999994</v>
      </c>
      <c r="X93" s="61">
        <f t="shared" si="9"/>
        <v>12.695</v>
      </c>
      <c r="Y93" s="61">
        <f t="shared" si="9"/>
        <v>19.194999999999997</v>
      </c>
      <c r="Z93" s="61">
        <f t="shared" si="9"/>
        <v>19.489999999999998</v>
      </c>
      <c r="AA93" s="61">
        <f t="shared" si="9"/>
        <v>-7.432500000000001</v>
      </c>
      <c r="AB93" s="62">
        <f t="shared" si="9"/>
        <v>11.569999999999997</v>
      </c>
    </row>
    <row r="94" spans="2:28" ht="17.25" thickTop="1" thickBot="1" x14ac:dyDescent="0.3">
      <c r="B94" s="63" t="str">
        <f t="shared" si="4"/>
        <v>21.07.2022</v>
      </c>
      <c r="C94" s="68">
        <f t="shared" si="5"/>
        <v>232.28750000000002</v>
      </c>
      <c r="D94" s="69">
        <f t="shared" si="6"/>
        <v>-54.139999999999986</v>
      </c>
      <c r="E94" s="74">
        <f t="shared" si="9"/>
        <v>14.244999999999997</v>
      </c>
      <c r="F94" s="61">
        <f t="shared" si="9"/>
        <v>0</v>
      </c>
      <c r="G94" s="61">
        <f t="shared" si="9"/>
        <v>0</v>
      </c>
      <c r="H94" s="61">
        <f t="shared" si="9"/>
        <v>0</v>
      </c>
      <c r="I94" s="61">
        <f t="shared" si="9"/>
        <v>0</v>
      </c>
      <c r="J94" s="61">
        <f t="shared" si="9"/>
        <v>0</v>
      </c>
      <c r="K94" s="61">
        <f t="shared" si="9"/>
        <v>-9.61</v>
      </c>
      <c r="L94" s="61">
        <f t="shared" si="9"/>
        <v>-10.1325</v>
      </c>
      <c r="M94" s="61">
        <f t="shared" si="9"/>
        <v>-10.1325</v>
      </c>
      <c r="N94" s="61">
        <f t="shared" si="9"/>
        <v>-9.7974999999999994</v>
      </c>
      <c r="O94" s="61">
        <f t="shared" si="9"/>
        <v>10.190000000000001</v>
      </c>
      <c r="P94" s="61">
        <f t="shared" si="9"/>
        <v>19.977499999999999</v>
      </c>
      <c r="Q94" s="61">
        <f t="shared" si="9"/>
        <v>21.6525</v>
      </c>
      <c r="R94" s="61">
        <f t="shared" si="9"/>
        <v>22.372500000000002</v>
      </c>
      <c r="S94" s="61">
        <f t="shared" si="9"/>
        <v>23.857500000000002</v>
      </c>
      <c r="T94" s="61">
        <f t="shared" si="9"/>
        <v>23.7225</v>
      </c>
      <c r="U94" s="61">
        <f t="shared" si="9"/>
        <v>24.215000000000003</v>
      </c>
      <c r="V94" s="61">
        <f t="shared" si="9"/>
        <v>22.592500000000001</v>
      </c>
      <c r="W94" s="61">
        <f t="shared" si="9"/>
        <v>23.527500000000003</v>
      </c>
      <c r="X94" s="61">
        <f t="shared" si="9"/>
        <v>22.187500000000004</v>
      </c>
      <c r="Y94" s="61">
        <f t="shared" si="9"/>
        <v>-1.6799999999999962</v>
      </c>
      <c r="Z94" s="61">
        <f t="shared" si="9"/>
        <v>0.16249999999999787</v>
      </c>
      <c r="AA94" s="61">
        <f t="shared" si="9"/>
        <v>-12.787499999999998</v>
      </c>
      <c r="AB94" s="62">
        <f t="shared" si="9"/>
        <v>3.5850000000000009</v>
      </c>
    </row>
    <row r="95" spans="2:28" ht="17.25" thickTop="1" thickBot="1" x14ac:dyDescent="0.3">
      <c r="B95" s="63" t="str">
        <f t="shared" si="4"/>
        <v>22.07.2022</v>
      </c>
      <c r="C95" s="68">
        <f t="shared" si="5"/>
        <v>176.1</v>
      </c>
      <c r="D95" s="69">
        <f t="shared" si="6"/>
        <v>-83.527500000000003</v>
      </c>
      <c r="E95" s="74">
        <f t="shared" si="9"/>
        <v>-10.079999999999998</v>
      </c>
      <c r="F95" s="61">
        <f t="shared" si="9"/>
        <v>0</v>
      </c>
      <c r="G95" s="61">
        <f t="shared" si="9"/>
        <v>0</v>
      </c>
      <c r="H95" s="61">
        <f t="shared" si="9"/>
        <v>0</v>
      </c>
      <c r="I95" s="61">
        <f t="shared" si="9"/>
        <v>0</v>
      </c>
      <c r="J95" s="61">
        <f t="shared" si="9"/>
        <v>0</v>
      </c>
      <c r="K95" s="61">
        <f t="shared" si="9"/>
        <v>-10.050000000000001</v>
      </c>
      <c r="L95" s="61">
        <f t="shared" si="9"/>
        <v>-10.215</v>
      </c>
      <c r="M95" s="61">
        <f t="shared" si="9"/>
        <v>-3.4624999999999986</v>
      </c>
      <c r="N95" s="61">
        <f t="shared" si="9"/>
        <v>-3.1875</v>
      </c>
      <c r="O95" s="61">
        <f t="shared" si="9"/>
        <v>15.124999999999996</v>
      </c>
      <c r="P95" s="61">
        <f t="shared" si="9"/>
        <v>22.195</v>
      </c>
      <c r="Q95" s="61">
        <f t="shared" si="9"/>
        <v>22.552500000000002</v>
      </c>
      <c r="R95" s="61">
        <f t="shared" si="9"/>
        <v>-17.702500000000001</v>
      </c>
      <c r="S95" s="61">
        <f t="shared" si="9"/>
        <v>-1.4050000000000011</v>
      </c>
      <c r="T95" s="61">
        <f t="shared" si="9"/>
        <v>22.335000000000004</v>
      </c>
      <c r="U95" s="61">
        <f t="shared" si="9"/>
        <v>22.377499999999998</v>
      </c>
      <c r="V95" s="61">
        <f t="shared" si="9"/>
        <v>21.477500000000003</v>
      </c>
      <c r="W95" s="61">
        <f t="shared" si="9"/>
        <v>22.547499999999999</v>
      </c>
      <c r="X95" s="61">
        <f t="shared" si="9"/>
        <v>1.0249999999999986</v>
      </c>
      <c r="Y95" s="61">
        <f t="shared" si="9"/>
        <v>-11.682499999999997</v>
      </c>
      <c r="Z95" s="61">
        <f t="shared" si="9"/>
        <v>-15.7425</v>
      </c>
      <c r="AA95" s="61">
        <f t="shared" si="9"/>
        <v>8.5474999999999959</v>
      </c>
      <c r="AB95" s="62">
        <f t="shared" si="9"/>
        <v>17.917499999999997</v>
      </c>
    </row>
    <row r="96" spans="2:28" ht="17.25" thickTop="1" thickBot="1" x14ac:dyDescent="0.3">
      <c r="B96" s="63" t="str">
        <f t="shared" si="4"/>
        <v>23.07.2022</v>
      </c>
      <c r="C96" s="68">
        <f t="shared" si="5"/>
        <v>97.767500000000013</v>
      </c>
      <c r="D96" s="69">
        <f t="shared" si="6"/>
        <v>-92.927499999999995</v>
      </c>
      <c r="E96" s="74">
        <f t="shared" si="9"/>
        <v>3.1049999999999986</v>
      </c>
      <c r="F96" s="61">
        <f t="shared" si="9"/>
        <v>-2.8849999999999998</v>
      </c>
      <c r="G96" s="61">
        <f t="shared" si="9"/>
        <v>-0.78249999999999886</v>
      </c>
      <c r="H96" s="61">
        <f t="shared" si="9"/>
        <v>0</v>
      </c>
      <c r="I96" s="61">
        <f t="shared" si="9"/>
        <v>0</v>
      </c>
      <c r="J96" s="61">
        <f t="shared" si="9"/>
        <v>0</v>
      </c>
      <c r="K96" s="61">
        <f t="shared" si="9"/>
        <v>8.5125000000000028</v>
      </c>
      <c r="L96" s="61">
        <f t="shared" si="9"/>
        <v>-9.692499999999999</v>
      </c>
      <c r="M96" s="61">
        <f t="shared" si="9"/>
        <v>-14.122499999999999</v>
      </c>
      <c r="N96" s="61">
        <f t="shared" si="9"/>
        <v>-2.6475000000000009</v>
      </c>
      <c r="O96" s="61">
        <f t="shared" si="9"/>
        <v>-17.102499999999999</v>
      </c>
      <c r="P96" s="61">
        <f t="shared" si="9"/>
        <v>-6.4975000000000005</v>
      </c>
      <c r="Q96" s="61">
        <f t="shared" si="9"/>
        <v>0.56750000000000256</v>
      </c>
      <c r="R96" s="61">
        <f t="shared" si="9"/>
        <v>4.615000000000002</v>
      </c>
      <c r="S96" s="61">
        <f t="shared" si="9"/>
        <v>6.6875</v>
      </c>
      <c r="T96" s="61">
        <f t="shared" ref="T96:AQ96" si="10">T26+T61</f>
        <v>4.0874999999999986</v>
      </c>
      <c r="U96" s="61">
        <f t="shared" si="10"/>
        <v>7.2474999999999987</v>
      </c>
      <c r="V96" s="61">
        <f t="shared" si="10"/>
        <v>7.6999999999999993</v>
      </c>
      <c r="W96" s="61">
        <f t="shared" si="10"/>
        <v>21.515000000000001</v>
      </c>
      <c r="X96" s="61">
        <f t="shared" si="10"/>
        <v>17.612500000000001</v>
      </c>
      <c r="Y96" s="61">
        <f t="shared" si="10"/>
        <v>16.1175</v>
      </c>
      <c r="Z96" s="61">
        <f t="shared" si="10"/>
        <v>-8.8974999999999991</v>
      </c>
      <c r="AA96" s="61">
        <f t="shared" si="10"/>
        <v>-18.769999999999996</v>
      </c>
      <c r="AB96" s="62">
        <f t="shared" si="10"/>
        <v>-11.53</v>
      </c>
    </row>
    <row r="97" spans="2:28" ht="17.25" thickTop="1" thickBot="1" x14ac:dyDescent="0.3">
      <c r="B97" s="63" t="str">
        <f t="shared" si="4"/>
        <v>24.07.2022</v>
      </c>
      <c r="C97" s="68">
        <f t="shared" si="5"/>
        <v>113.97</v>
      </c>
      <c r="D97" s="69">
        <f t="shared" si="6"/>
        <v>-164.35499999999999</v>
      </c>
      <c r="E97" s="74">
        <f t="shared" ref="E97:AB104" si="11">E27+E62</f>
        <v>16.8825</v>
      </c>
      <c r="F97" s="61">
        <f t="shared" si="11"/>
        <v>19.552499999999998</v>
      </c>
      <c r="G97" s="61">
        <f t="shared" si="11"/>
        <v>12.005000000000003</v>
      </c>
      <c r="H97" s="61">
        <f t="shared" si="11"/>
        <v>0</v>
      </c>
      <c r="I97" s="61">
        <f t="shared" si="11"/>
        <v>0</v>
      </c>
      <c r="J97" s="61">
        <f t="shared" si="11"/>
        <v>0</v>
      </c>
      <c r="K97" s="61">
        <f t="shared" si="11"/>
        <v>-5.8425000000000011</v>
      </c>
      <c r="L97" s="61">
        <f t="shared" si="11"/>
        <v>-19.855000000000004</v>
      </c>
      <c r="M97" s="61">
        <f t="shared" si="11"/>
        <v>-7.3999999999999968</v>
      </c>
      <c r="N97" s="61">
        <f t="shared" si="11"/>
        <v>-0.46749999999999758</v>
      </c>
      <c r="O97" s="61">
        <f t="shared" si="11"/>
        <v>-9.0500000000000007</v>
      </c>
      <c r="P97" s="61">
        <f t="shared" si="11"/>
        <v>19.602499999999999</v>
      </c>
      <c r="Q97" s="61">
        <f t="shared" si="11"/>
        <v>11.079999999999998</v>
      </c>
      <c r="R97" s="61">
        <f t="shared" si="11"/>
        <v>-10.39</v>
      </c>
      <c r="S97" s="61">
        <f t="shared" si="11"/>
        <v>-14.847499999999998</v>
      </c>
      <c r="T97" s="61">
        <f t="shared" si="11"/>
        <v>-17.987499999999997</v>
      </c>
      <c r="U97" s="61">
        <f t="shared" si="11"/>
        <v>-3.8925000000000018</v>
      </c>
      <c r="V97" s="61">
        <f t="shared" si="11"/>
        <v>19.415000000000003</v>
      </c>
      <c r="W97" s="61">
        <f t="shared" si="11"/>
        <v>15.432499999999997</v>
      </c>
      <c r="X97" s="61">
        <f t="shared" si="11"/>
        <v>-19.239999999999998</v>
      </c>
      <c r="Y97" s="61">
        <f t="shared" si="11"/>
        <v>-16.167499999999997</v>
      </c>
      <c r="Z97" s="61">
        <f t="shared" si="11"/>
        <v>-16.787500000000001</v>
      </c>
      <c r="AA97" s="61">
        <f t="shared" si="11"/>
        <v>-2.7774999999999981</v>
      </c>
      <c r="AB97" s="62">
        <f t="shared" si="11"/>
        <v>-19.649999999999999</v>
      </c>
    </row>
    <row r="98" spans="2:28" ht="17.25" thickTop="1" thickBot="1" x14ac:dyDescent="0.3">
      <c r="B98" s="63" t="str">
        <f t="shared" si="4"/>
        <v>25.07.2022</v>
      </c>
      <c r="C98" s="68">
        <f t="shared" si="5"/>
        <v>107.2925</v>
      </c>
      <c r="D98" s="69">
        <f t="shared" si="6"/>
        <v>-149.4425</v>
      </c>
      <c r="E98" s="74">
        <f t="shared" si="11"/>
        <v>-10.41</v>
      </c>
      <c r="F98" s="61">
        <f t="shared" si="11"/>
        <v>-11.104999999999999</v>
      </c>
      <c r="G98" s="61">
        <f t="shared" si="11"/>
        <v>-3</v>
      </c>
      <c r="H98" s="61">
        <f t="shared" si="11"/>
        <v>0</v>
      </c>
      <c r="I98" s="61">
        <f t="shared" si="11"/>
        <v>0</v>
      </c>
      <c r="J98" s="61">
        <f t="shared" si="11"/>
        <v>0</v>
      </c>
      <c r="K98" s="61">
        <f t="shared" si="11"/>
        <v>-11.675000000000001</v>
      </c>
      <c r="L98" s="61">
        <f t="shared" si="11"/>
        <v>-20.635000000000002</v>
      </c>
      <c r="M98" s="61">
        <f t="shared" si="11"/>
        <v>-17.642499999999998</v>
      </c>
      <c r="N98" s="61">
        <f t="shared" si="11"/>
        <v>-3.129999999999999</v>
      </c>
      <c r="O98" s="61">
        <f t="shared" si="11"/>
        <v>6.2624999999999993</v>
      </c>
      <c r="P98" s="61">
        <f t="shared" si="11"/>
        <v>-1.6975000000000016</v>
      </c>
      <c r="Q98" s="61">
        <f t="shared" si="11"/>
        <v>16.305</v>
      </c>
      <c r="R98" s="61">
        <f t="shared" si="11"/>
        <v>22.087500000000002</v>
      </c>
      <c r="S98" s="61">
        <f t="shared" si="11"/>
        <v>5.3100000000000023</v>
      </c>
      <c r="T98" s="61">
        <f t="shared" si="11"/>
        <v>8.5000000000000036</v>
      </c>
      <c r="U98" s="61">
        <f t="shared" si="11"/>
        <v>20.544999999999998</v>
      </c>
      <c r="V98" s="61">
        <f t="shared" si="11"/>
        <v>20.162499999999998</v>
      </c>
      <c r="W98" s="61">
        <f t="shared" si="11"/>
        <v>-9.509999999999998</v>
      </c>
      <c r="X98" s="61">
        <f t="shared" si="11"/>
        <v>-11.622499999999999</v>
      </c>
      <c r="Y98" s="61">
        <f t="shared" si="11"/>
        <v>-13.7925</v>
      </c>
      <c r="Z98" s="61">
        <f t="shared" si="11"/>
        <v>-16.715000000000003</v>
      </c>
      <c r="AA98" s="61">
        <f t="shared" si="11"/>
        <v>8.120000000000001</v>
      </c>
      <c r="AB98" s="62">
        <f t="shared" si="11"/>
        <v>-18.5075</v>
      </c>
    </row>
    <row r="99" spans="2:28" ht="17.25" thickTop="1" thickBot="1" x14ac:dyDescent="0.3">
      <c r="B99" s="63" t="str">
        <f t="shared" si="4"/>
        <v>26.07.2022</v>
      </c>
      <c r="C99" s="68">
        <f t="shared" si="5"/>
        <v>93.117500000000007</v>
      </c>
      <c r="D99" s="69">
        <f t="shared" si="6"/>
        <v>-159.25</v>
      </c>
      <c r="E99" s="74">
        <f t="shared" si="11"/>
        <v>-5.067499999999999</v>
      </c>
      <c r="F99" s="61">
        <f t="shared" si="11"/>
        <v>-4.490000000000002</v>
      </c>
      <c r="G99" s="61">
        <f t="shared" si="11"/>
        <v>-9.1574999999999989</v>
      </c>
      <c r="H99" s="61">
        <f t="shared" si="11"/>
        <v>-2.620000000000001</v>
      </c>
      <c r="I99" s="61">
        <f t="shared" si="11"/>
        <v>-3</v>
      </c>
      <c r="J99" s="61">
        <f t="shared" si="11"/>
        <v>7.2475000000000023</v>
      </c>
      <c r="K99" s="61">
        <f t="shared" si="11"/>
        <v>-13.022500000000001</v>
      </c>
      <c r="L99" s="61">
        <f t="shared" si="11"/>
        <v>-18.59</v>
      </c>
      <c r="M99" s="61">
        <f t="shared" si="11"/>
        <v>-9.8350000000000009</v>
      </c>
      <c r="N99" s="61">
        <f t="shared" si="11"/>
        <v>-19.864999999999998</v>
      </c>
      <c r="O99" s="61">
        <f t="shared" si="11"/>
        <v>-19.607499999999998</v>
      </c>
      <c r="P99" s="61">
        <f t="shared" si="11"/>
        <v>-9.1999999999999993</v>
      </c>
      <c r="Q99" s="61">
        <f t="shared" si="11"/>
        <v>-14.282500000000002</v>
      </c>
      <c r="R99" s="61">
        <f t="shared" si="11"/>
        <v>2.5625</v>
      </c>
      <c r="S99" s="61">
        <f t="shared" si="11"/>
        <v>-1.2025000000000006</v>
      </c>
      <c r="T99" s="61">
        <f t="shared" si="11"/>
        <v>15.990000000000006</v>
      </c>
      <c r="U99" s="61">
        <f t="shared" si="11"/>
        <v>-0.76999999999999957</v>
      </c>
      <c r="V99" s="61">
        <f t="shared" si="11"/>
        <v>11.255000000000003</v>
      </c>
      <c r="W99" s="61">
        <f t="shared" si="11"/>
        <v>18.480000000000004</v>
      </c>
      <c r="X99" s="61">
        <f t="shared" si="11"/>
        <v>-12.795000000000002</v>
      </c>
      <c r="Y99" s="61">
        <f t="shared" si="11"/>
        <v>-15.744999999999999</v>
      </c>
      <c r="Z99" s="61">
        <f t="shared" si="11"/>
        <v>4.5625</v>
      </c>
      <c r="AA99" s="61">
        <f t="shared" si="11"/>
        <v>10.835000000000001</v>
      </c>
      <c r="AB99" s="62">
        <f t="shared" si="11"/>
        <v>22.184999999999999</v>
      </c>
    </row>
    <row r="100" spans="2:28" ht="17.25" thickTop="1" thickBot="1" x14ac:dyDescent="0.3">
      <c r="B100" s="63" t="str">
        <f t="shared" si="4"/>
        <v>27.07.2022</v>
      </c>
      <c r="C100" s="68">
        <f t="shared" si="5"/>
        <v>156.73749999999998</v>
      </c>
      <c r="D100" s="69">
        <f t="shared" si="6"/>
        <v>-122.35</v>
      </c>
      <c r="E100" s="74">
        <f t="shared" si="11"/>
        <v>4.6524999999999999</v>
      </c>
      <c r="F100" s="61">
        <f t="shared" si="11"/>
        <v>-6.8550000000000004</v>
      </c>
      <c r="G100" s="61">
        <f t="shared" si="11"/>
        <v>5.57</v>
      </c>
      <c r="H100" s="61">
        <f t="shared" si="11"/>
        <v>3</v>
      </c>
      <c r="I100" s="61">
        <f t="shared" si="11"/>
        <v>3</v>
      </c>
      <c r="J100" s="61">
        <f t="shared" si="11"/>
        <v>4.6075000000000017</v>
      </c>
      <c r="K100" s="61">
        <f t="shared" si="11"/>
        <v>-12.995000000000001</v>
      </c>
      <c r="L100" s="61">
        <f t="shared" si="11"/>
        <v>-14.335000000000003</v>
      </c>
      <c r="M100" s="61">
        <f t="shared" si="11"/>
        <v>-19.672499999999999</v>
      </c>
      <c r="N100" s="61">
        <f t="shared" si="11"/>
        <v>16.697499999999998</v>
      </c>
      <c r="O100" s="61">
        <f t="shared" si="11"/>
        <v>12.002499999999998</v>
      </c>
      <c r="P100" s="61">
        <f t="shared" si="11"/>
        <v>12.662499999999998</v>
      </c>
      <c r="Q100" s="61">
        <f t="shared" si="11"/>
        <v>6.5124999999999993</v>
      </c>
      <c r="R100" s="61">
        <f t="shared" si="11"/>
        <v>20.470000000000002</v>
      </c>
      <c r="S100" s="61">
        <f t="shared" si="11"/>
        <v>10.614999999999998</v>
      </c>
      <c r="T100" s="61">
        <f t="shared" si="11"/>
        <v>19.249999999999996</v>
      </c>
      <c r="U100" s="61">
        <f t="shared" si="11"/>
        <v>18.057500000000001</v>
      </c>
      <c r="V100" s="61">
        <f t="shared" si="11"/>
        <v>19.639999999999997</v>
      </c>
      <c r="W100" s="61">
        <f t="shared" si="11"/>
        <v>-1.197499999999998</v>
      </c>
      <c r="X100" s="61">
        <f t="shared" si="11"/>
        <v>-17.922499999999999</v>
      </c>
      <c r="Y100" s="61">
        <f t="shared" si="11"/>
        <v>-14.68</v>
      </c>
      <c r="Z100" s="61">
        <f t="shared" si="11"/>
        <v>-15.732500000000002</v>
      </c>
      <c r="AA100" s="61">
        <f t="shared" si="11"/>
        <v>-14.4925</v>
      </c>
      <c r="AB100" s="62">
        <f t="shared" si="11"/>
        <v>-4.4675000000000011</v>
      </c>
    </row>
    <row r="101" spans="2:28" ht="17.25" thickTop="1" thickBot="1" x14ac:dyDescent="0.3">
      <c r="B101" s="63" t="str">
        <f t="shared" si="4"/>
        <v>28.07.2022</v>
      </c>
      <c r="C101" s="68">
        <f t="shared" si="5"/>
        <v>157.54</v>
      </c>
      <c r="D101" s="69">
        <f t="shared" si="6"/>
        <v>-83.284999999999997</v>
      </c>
      <c r="E101" s="74">
        <f t="shared" si="11"/>
        <v>-10.809999999999999</v>
      </c>
      <c r="F101" s="61">
        <f t="shared" si="11"/>
        <v>-10.125</v>
      </c>
      <c r="G101" s="61">
        <f t="shared" si="11"/>
        <v>-9.9675000000000011</v>
      </c>
      <c r="H101" s="61">
        <f t="shared" si="11"/>
        <v>0</v>
      </c>
      <c r="I101" s="61">
        <f t="shared" si="11"/>
        <v>0</v>
      </c>
      <c r="J101" s="61">
        <f t="shared" si="11"/>
        <v>0</v>
      </c>
      <c r="K101" s="61">
        <f t="shared" si="11"/>
        <v>9.2550000000000026</v>
      </c>
      <c r="L101" s="61">
        <f t="shared" si="11"/>
        <v>-15.092499999999999</v>
      </c>
      <c r="M101" s="61">
        <f t="shared" si="11"/>
        <v>-2.9199999999999982</v>
      </c>
      <c r="N101" s="61">
        <f t="shared" si="11"/>
        <v>16.695</v>
      </c>
      <c r="O101" s="61">
        <f t="shared" si="11"/>
        <v>21.64</v>
      </c>
      <c r="P101" s="61">
        <f t="shared" si="11"/>
        <v>21.015000000000004</v>
      </c>
      <c r="Q101" s="61">
        <f t="shared" si="11"/>
        <v>9.7375000000000007</v>
      </c>
      <c r="R101" s="61">
        <f t="shared" si="11"/>
        <v>21.6</v>
      </c>
      <c r="S101" s="61">
        <f t="shared" si="11"/>
        <v>11.252500000000005</v>
      </c>
      <c r="T101" s="61">
        <f t="shared" si="11"/>
        <v>6.1600000000000037</v>
      </c>
      <c r="U101" s="61">
        <f t="shared" si="11"/>
        <v>-10.515000000000001</v>
      </c>
      <c r="V101" s="61">
        <f t="shared" si="11"/>
        <v>-5.9075000000000006</v>
      </c>
      <c r="W101" s="61">
        <f t="shared" si="11"/>
        <v>-1.4450000000000003</v>
      </c>
      <c r="X101" s="61">
        <f t="shared" si="11"/>
        <v>19.4575</v>
      </c>
      <c r="Y101" s="61">
        <f t="shared" si="11"/>
        <v>20.727499999999999</v>
      </c>
      <c r="Z101" s="61">
        <f t="shared" si="11"/>
        <v>-11.732500000000002</v>
      </c>
      <c r="AA101" s="61">
        <f t="shared" si="11"/>
        <v>-0.44499999999999673</v>
      </c>
      <c r="AB101" s="62">
        <f t="shared" si="11"/>
        <v>-4.3250000000000011</v>
      </c>
    </row>
    <row r="102" spans="2:28" ht="17.25" thickTop="1" thickBot="1" x14ac:dyDescent="0.3">
      <c r="B102" s="63" t="str">
        <f>B67</f>
        <v>29.07.2022</v>
      </c>
      <c r="C102" s="68">
        <f t="shared" si="5"/>
        <v>86.28749999999998</v>
      </c>
      <c r="D102" s="69">
        <f t="shared" si="6"/>
        <v>-129.95249999999999</v>
      </c>
      <c r="E102" s="74">
        <f t="shared" si="11"/>
        <v>-2.6675000000000004</v>
      </c>
      <c r="F102" s="61">
        <f t="shared" si="11"/>
        <v>0.32750000000000057</v>
      </c>
      <c r="G102" s="61">
        <f t="shared" si="11"/>
        <v>-8.8949999999999996</v>
      </c>
      <c r="H102" s="61">
        <f t="shared" si="11"/>
        <v>0</v>
      </c>
      <c r="I102" s="61">
        <f t="shared" si="11"/>
        <v>0</v>
      </c>
      <c r="J102" s="61">
        <f t="shared" si="11"/>
        <v>0</v>
      </c>
      <c r="K102" s="61">
        <f t="shared" si="11"/>
        <v>-9.1149999999999984</v>
      </c>
      <c r="L102" s="61">
        <f t="shared" si="11"/>
        <v>-6.9875000000000007</v>
      </c>
      <c r="M102" s="61">
        <f t="shared" si="11"/>
        <v>12.367499999999996</v>
      </c>
      <c r="N102" s="61">
        <f t="shared" si="11"/>
        <v>-0.9775000000000027</v>
      </c>
      <c r="O102" s="61">
        <f t="shared" si="11"/>
        <v>-17.692499999999999</v>
      </c>
      <c r="P102" s="61">
        <f t="shared" si="11"/>
        <v>5.6049999999999969</v>
      </c>
      <c r="Q102" s="61">
        <f t="shared" si="11"/>
        <v>11.792500000000004</v>
      </c>
      <c r="R102" s="61">
        <f t="shared" si="11"/>
        <v>-18.240000000000002</v>
      </c>
      <c r="S102" s="61">
        <f t="shared" si="11"/>
        <v>-19.224999999999998</v>
      </c>
      <c r="T102" s="61">
        <f t="shared" si="11"/>
        <v>-9.4550000000000001</v>
      </c>
      <c r="U102" s="61">
        <f t="shared" si="11"/>
        <v>-8.3299999999999965</v>
      </c>
      <c r="V102" s="61">
        <f t="shared" si="11"/>
        <v>-4.9749999999999979</v>
      </c>
      <c r="W102" s="61">
        <f t="shared" si="11"/>
        <v>16.484999999999996</v>
      </c>
      <c r="X102" s="61">
        <f t="shared" si="11"/>
        <v>-13.887499999999999</v>
      </c>
      <c r="Y102" s="61">
        <f t="shared" si="11"/>
        <v>-1.259999999999998</v>
      </c>
      <c r="Z102" s="61">
        <f t="shared" si="11"/>
        <v>-8.245000000000001</v>
      </c>
      <c r="AA102" s="61">
        <f t="shared" si="11"/>
        <v>17.537499999999994</v>
      </c>
      <c r="AB102" s="62">
        <f t="shared" si="11"/>
        <v>22.172500000000003</v>
      </c>
    </row>
    <row r="103" spans="2:28" ht="17.25" thickTop="1" thickBot="1" x14ac:dyDescent="0.3">
      <c r="B103" s="63" t="str">
        <f t="shared" si="4"/>
        <v>30.07.2022</v>
      </c>
      <c r="C103" s="68">
        <f t="shared" si="5"/>
        <v>0</v>
      </c>
      <c r="D103" s="69">
        <f t="shared" si="6"/>
        <v>-221.55</v>
      </c>
      <c r="E103" s="74">
        <f t="shared" si="11"/>
        <v>-13.024999999999999</v>
      </c>
      <c r="F103" s="61">
        <f t="shared" si="11"/>
        <v>-1.7800000000000011</v>
      </c>
      <c r="G103" s="61">
        <f t="shared" si="11"/>
        <v>0</v>
      </c>
      <c r="H103" s="61">
        <f t="shared" si="11"/>
        <v>0</v>
      </c>
      <c r="I103" s="61">
        <f t="shared" si="11"/>
        <v>0</v>
      </c>
      <c r="J103" s="61">
        <f t="shared" si="11"/>
        <v>0</v>
      </c>
      <c r="K103" s="61">
        <f t="shared" si="11"/>
        <v>-9.39</v>
      </c>
      <c r="L103" s="61">
        <f t="shared" si="11"/>
        <v>-10.050000000000001</v>
      </c>
      <c r="M103" s="61">
        <f t="shared" si="11"/>
        <v>-13.315000000000001</v>
      </c>
      <c r="N103" s="61">
        <f t="shared" si="11"/>
        <v>-14.655000000000001</v>
      </c>
      <c r="O103" s="61">
        <f t="shared" si="11"/>
        <v>-2.5999999999999996</v>
      </c>
      <c r="P103" s="61">
        <f t="shared" si="11"/>
        <v>-17.9925</v>
      </c>
      <c r="Q103" s="61">
        <f t="shared" si="11"/>
        <v>-4.3475000000000001</v>
      </c>
      <c r="R103" s="61">
        <f t="shared" si="11"/>
        <v>-19.267499999999998</v>
      </c>
      <c r="S103" s="61">
        <f t="shared" si="11"/>
        <v>-18.78</v>
      </c>
      <c r="T103" s="61">
        <f t="shared" si="11"/>
        <v>-19.16</v>
      </c>
      <c r="U103" s="61">
        <f t="shared" si="11"/>
        <v>-8.1300000000000008</v>
      </c>
      <c r="V103" s="61">
        <f t="shared" si="11"/>
        <v>-4.6899999999999995</v>
      </c>
      <c r="W103" s="61">
        <f t="shared" si="11"/>
        <v>-1.6374999999999993</v>
      </c>
      <c r="X103" s="61">
        <f t="shared" si="11"/>
        <v>-8.5900000000000016</v>
      </c>
      <c r="Y103" s="61">
        <f t="shared" si="11"/>
        <v>-8.4725000000000019</v>
      </c>
      <c r="Z103" s="61">
        <f t="shared" si="11"/>
        <v>-18.990000000000002</v>
      </c>
      <c r="AA103" s="61">
        <f t="shared" si="11"/>
        <v>-15.8</v>
      </c>
      <c r="AB103" s="62">
        <f t="shared" si="11"/>
        <v>-10.8775</v>
      </c>
    </row>
    <row r="104" spans="2:28" ht="16.5" thickTop="1" x14ac:dyDescent="0.25">
      <c r="B104" s="64" t="str">
        <f t="shared" si="4"/>
        <v>31.07.2022</v>
      </c>
      <c r="C104" s="76">
        <f t="shared" si="5"/>
        <v>46.697499999999991</v>
      </c>
      <c r="D104" s="77">
        <f t="shared" si="6"/>
        <v>-123.19749999999999</v>
      </c>
      <c r="E104" s="78">
        <f t="shared" si="11"/>
        <v>5.9849999999999994</v>
      </c>
      <c r="F104" s="79">
        <f t="shared" si="11"/>
        <v>0</v>
      </c>
      <c r="G104" s="79">
        <f t="shared" si="11"/>
        <v>0</v>
      </c>
      <c r="H104" s="79">
        <f t="shared" si="11"/>
        <v>0</v>
      </c>
      <c r="I104" s="79">
        <f t="shared" si="11"/>
        <v>0</v>
      </c>
      <c r="J104" s="79">
        <f t="shared" si="11"/>
        <v>0</v>
      </c>
      <c r="K104" s="79">
        <f t="shared" si="11"/>
        <v>-9.9675000000000011</v>
      </c>
      <c r="L104" s="79">
        <f t="shared" si="11"/>
        <v>-9.7749999999999986</v>
      </c>
      <c r="M104" s="79">
        <f t="shared" si="11"/>
        <v>-9.8299999999999983</v>
      </c>
      <c r="N104" s="79">
        <f t="shared" si="11"/>
        <v>-1.4149999999999991</v>
      </c>
      <c r="O104" s="79">
        <f t="shared" si="11"/>
        <v>-4.797500000000003</v>
      </c>
      <c r="P104" s="79">
        <f t="shared" si="11"/>
        <v>-13.085000000000003</v>
      </c>
      <c r="Q104" s="79">
        <f t="shared" si="11"/>
        <v>8.9649999999999999</v>
      </c>
      <c r="R104" s="79">
        <f t="shared" si="11"/>
        <v>-9.4824999999999982</v>
      </c>
      <c r="S104" s="79">
        <f t="shared" si="11"/>
        <v>-12.657500000000001</v>
      </c>
      <c r="T104" s="79">
        <f t="shared" si="11"/>
        <v>-17.5</v>
      </c>
      <c r="U104" s="79">
        <f t="shared" si="11"/>
        <v>-2.7300000000000004</v>
      </c>
      <c r="V104" s="79">
        <f t="shared" si="11"/>
        <v>-18.239999999999998</v>
      </c>
      <c r="W104" s="79">
        <f t="shared" si="11"/>
        <v>-11.604999999999999</v>
      </c>
      <c r="X104" s="79">
        <f t="shared" si="11"/>
        <v>-2.1125000000000025</v>
      </c>
      <c r="Y104" s="79">
        <f t="shared" si="11"/>
        <v>19.91</v>
      </c>
      <c r="Z104" s="79">
        <f t="shared" si="11"/>
        <v>3.6424999999999983</v>
      </c>
      <c r="AA104" s="79">
        <f t="shared" si="11"/>
        <v>5.3699999999999992</v>
      </c>
      <c r="AB104" s="80">
        <f t="shared" si="11"/>
        <v>2.8249999999999957</v>
      </c>
    </row>
  </sheetData>
  <mergeCells count="71">
    <mergeCell ref="C68:D68"/>
    <mergeCell ref="C69:D69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5833-F9DC-450B-9911-56CC6A23168E}">
  <sheetPr codeName="Sheet4"/>
  <dimension ref="B2:AG105"/>
  <sheetViews>
    <sheetView zoomScale="85" zoomScaleNormal="85" workbookViewId="0">
      <selection activeCell="E10" sqref="E10:AL24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45" t="s">
        <v>36</v>
      </c>
      <c r="C2" s="46" t="s">
        <v>37</v>
      </c>
      <c r="D2" s="47"/>
      <c r="E2" s="48" t="str">
        <f>"Ангажирана mFRR регулација за нагоре - "&amp;[1]VLEZ!$D$3&amp;" "&amp;[1]VLEZ!$C$8</f>
        <v>Ангажирана mFRR регулација за нагоре - Јули 2022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2:28" ht="15.75" customHeight="1" thickTop="1" thickBot="1" x14ac:dyDescent="0.3">
      <c r="B3" s="50"/>
      <c r="C3" s="51"/>
      <c r="D3" s="52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5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56" t="s">
        <v>25</v>
      </c>
    </row>
    <row r="4" spans="2:28" ht="17.25" thickTop="1" thickBot="1" x14ac:dyDescent="0.3">
      <c r="B4" s="57" t="str">
        <f>'Angazirana aFRR energija'!B4</f>
        <v>01.07.2022</v>
      </c>
      <c r="C4" s="58">
        <f>SUM(E4:AB4)</f>
        <v>49</v>
      </c>
      <c r="D4" s="59"/>
      <c r="E4" s="60">
        <f>'[2]Presmetka za tercierna 1'!E$6</f>
        <v>0</v>
      </c>
      <c r="F4" s="61">
        <f>'[2]Presmetka za tercierna 1'!F$6</f>
        <v>0</v>
      </c>
      <c r="G4" s="61">
        <f>'[2]Presmetka za tercierna 1'!G$6</f>
        <v>0</v>
      </c>
      <c r="H4" s="61">
        <f>'[2]Presmetka za tercierna 1'!H$6</f>
        <v>0</v>
      </c>
      <c r="I4" s="61">
        <f>'[2]Presmetka za tercierna 1'!I$6</f>
        <v>0</v>
      </c>
      <c r="J4" s="61">
        <f>'[2]Presmetka za tercierna 1'!J$6</f>
        <v>0</v>
      </c>
      <c r="K4" s="61">
        <f>'[2]Presmetka za tercierna 1'!K$6</f>
        <v>0</v>
      </c>
      <c r="L4" s="61">
        <f>'[2]Presmetka za tercierna 1'!L$6</f>
        <v>0</v>
      </c>
      <c r="M4" s="61">
        <f>'[2]Presmetka za tercierna 1'!M$6</f>
        <v>0</v>
      </c>
      <c r="N4" s="61">
        <f>'[2]Presmetka za tercierna 1'!N$6</f>
        <v>0</v>
      </c>
      <c r="O4" s="61">
        <f>'[2]Presmetka za tercierna 1'!O$6</f>
        <v>3</v>
      </c>
      <c r="P4" s="61">
        <f>'[2]Presmetka za tercierna 1'!P$6</f>
        <v>5</v>
      </c>
      <c r="Q4" s="61">
        <f>'[2]Presmetka za tercierna 1'!Q$6</f>
        <v>11</v>
      </c>
      <c r="R4" s="61">
        <f>'[2]Presmetka za tercierna 1'!R$6</f>
        <v>30</v>
      </c>
      <c r="S4" s="61">
        <f>'[2]Presmetka za tercierna 1'!S$6</f>
        <v>0</v>
      </c>
      <c r="T4" s="61">
        <f>'[2]Presmetka za tercierna 1'!T$6</f>
        <v>0</v>
      </c>
      <c r="U4" s="61">
        <f>'[2]Presmetka za tercierna 1'!U$6</f>
        <v>0</v>
      </c>
      <c r="V4" s="61">
        <f>'[2]Presmetka za tercierna 1'!V$6</f>
        <v>0</v>
      </c>
      <c r="W4" s="61">
        <f>'[2]Presmetka za tercierna 1'!W$6</f>
        <v>0</v>
      </c>
      <c r="X4" s="61">
        <f>'[2]Presmetka za tercierna 1'!X$6</f>
        <v>0</v>
      </c>
      <c r="Y4" s="61">
        <f>'[2]Presmetka za tercierna 1'!Y$6</f>
        <v>0</v>
      </c>
      <c r="Z4" s="61">
        <f>'[2]Presmetka za tercierna 1'!Z$6</f>
        <v>0</v>
      </c>
      <c r="AA4" s="61">
        <f>'[2]Presmetka za tercierna 1'!AA$6</f>
        <v>0</v>
      </c>
      <c r="AB4" s="62">
        <f>'[2]Presmetka za tercierna 1'!AB$6</f>
        <v>0</v>
      </c>
    </row>
    <row r="5" spans="2:28" ht="17.25" thickTop="1" thickBot="1" x14ac:dyDescent="0.3">
      <c r="B5" s="63" t="str">
        <f>'Angazirana aFRR energija'!B5</f>
        <v>02.07.2022</v>
      </c>
      <c r="C5" s="58">
        <f>SUM(E5:AB5)</f>
        <v>0</v>
      </c>
      <c r="D5" s="59"/>
      <c r="E5" s="60">
        <f>'[3]Presmetka za tercierna 1'!E$6</f>
        <v>0</v>
      </c>
      <c r="F5" s="61">
        <f>'[3]Presmetka za tercierna 1'!F$6</f>
        <v>0</v>
      </c>
      <c r="G5" s="61">
        <f>'[3]Presmetka za tercierna 1'!G$6</f>
        <v>0</v>
      </c>
      <c r="H5" s="61">
        <f>'[3]Presmetka za tercierna 1'!H$6</f>
        <v>0</v>
      </c>
      <c r="I5" s="61">
        <f>'[3]Presmetka za tercierna 1'!I$6</f>
        <v>0</v>
      </c>
      <c r="J5" s="61">
        <f>'[3]Presmetka za tercierna 1'!J$6</f>
        <v>0</v>
      </c>
      <c r="K5" s="61">
        <f>'[3]Presmetka za tercierna 1'!K$6</f>
        <v>0</v>
      </c>
      <c r="L5" s="61">
        <f>'[3]Presmetka za tercierna 1'!L$6</f>
        <v>0</v>
      </c>
      <c r="M5" s="61">
        <f>'[3]Presmetka za tercierna 1'!M$6</f>
        <v>0</v>
      </c>
      <c r="N5" s="61">
        <f>'[3]Presmetka za tercierna 1'!N$6</f>
        <v>0</v>
      </c>
      <c r="O5" s="61">
        <f>'[3]Presmetka za tercierna 1'!O$6</f>
        <v>0</v>
      </c>
      <c r="P5" s="61">
        <f>'[3]Presmetka za tercierna 1'!P$6</f>
        <v>0</v>
      </c>
      <c r="Q5" s="61">
        <f>'[3]Presmetka za tercierna 1'!Q$6</f>
        <v>0</v>
      </c>
      <c r="R5" s="61">
        <f>'[3]Presmetka za tercierna 1'!R$6</f>
        <v>0</v>
      </c>
      <c r="S5" s="61">
        <f>'[3]Presmetka za tercierna 1'!S$6</f>
        <v>0</v>
      </c>
      <c r="T5" s="61">
        <f>'[3]Presmetka za tercierna 1'!T$6</f>
        <v>0</v>
      </c>
      <c r="U5" s="61">
        <f>'[3]Presmetka za tercierna 1'!U$6</f>
        <v>0</v>
      </c>
      <c r="V5" s="61">
        <f>'[3]Presmetka za tercierna 1'!V$6</f>
        <v>0</v>
      </c>
      <c r="W5" s="61">
        <f>'[3]Presmetka za tercierna 1'!W$6</f>
        <v>0</v>
      </c>
      <c r="X5" s="61">
        <f>'[3]Presmetka za tercierna 1'!X$6</f>
        <v>0</v>
      </c>
      <c r="Y5" s="61">
        <f>'[3]Presmetka za tercierna 1'!Y$6</f>
        <v>0</v>
      </c>
      <c r="Z5" s="61">
        <f>'[3]Presmetka za tercierna 1'!Z$6</f>
        <v>0</v>
      </c>
      <c r="AA5" s="61">
        <f>'[3]Presmetka za tercierna 1'!AA$6</f>
        <v>0</v>
      </c>
      <c r="AB5" s="62">
        <f>'[3]Presmetka za tercierna 1'!AB$6</f>
        <v>0</v>
      </c>
    </row>
    <row r="6" spans="2:28" ht="17.25" thickTop="1" thickBot="1" x14ac:dyDescent="0.3">
      <c r="B6" s="63" t="str">
        <f>'Angazirana aFRR energija'!B6</f>
        <v>03.07.2022</v>
      </c>
      <c r="C6" s="58">
        <f t="shared" ref="C6:C33" si="0">SUM(E6:AB6)</f>
        <v>0</v>
      </c>
      <c r="D6" s="59"/>
      <c r="E6" s="60">
        <f>'[4]Presmetka za tercierna 1'!E$6</f>
        <v>0</v>
      </c>
      <c r="F6" s="61">
        <f>'[4]Presmetka za tercierna 1'!F$6</f>
        <v>0</v>
      </c>
      <c r="G6" s="61">
        <f>'[4]Presmetka za tercierna 1'!G$6</f>
        <v>0</v>
      </c>
      <c r="H6" s="61">
        <f>'[4]Presmetka za tercierna 1'!H$6</f>
        <v>0</v>
      </c>
      <c r="I6" s="61">
        <f>'[4]Presmetka za tercierna 1'!I$6</f>
        <v>0</v>
      </c>
      <c r="J6" s="61">
        <f>'[4]Presmetka za tercierna 1'!J$6</f>
        <v>0</v>
      </c>
      <c r="K6" s="61">
        <f>'[4]Presmetka za tercierna 1'!K$6</f>
        <v>0</v>
      </c>
      <c r="L6" s="61">
        <f>'[4]Presmetka za tercierna 1'!L$6</f>
        <v>0</v>
      </c>
      <c r="M6" s="61">
        <f>'[4]Presmetka za tercierna 1'!M$6</f>
        <v>0</v>
      </c>
      <c r="N6" s="61">
        <f>'[4]Presmetka za tercierna 1'!N$6</f>
        <v>0</v>
      </c>
      <c r="O6" s="61">
        <f>'[4]Presmetka za tercierna 1'!O$6</f>
        <v>0</v>
      </c>
      <c r="P6" s="61">
        <f>'[4]Presmetka za tercierna 1'!P$6</f>
        <v>0</v>
      </c>
      <c r="Q6" s="61">
        <f>'[4]Presmetka za tercierna 1'!Q$6</f>
        <v>0</v>
      </c>
      <c r="R6" s="61">
        <f>'[4]Presmetka za tercierna 1'!R$6</f>
        <v>0</v>
      </c>
      <c r="S6" s="61">
        <f>'[4]Presmetka za tercierna 1'!S$6</f>
        <v>0</v>
      </c>
      <c r="T6" s="61">
        <f>'[4]Presmetka za tercierna 1'!T$6</f>
        <v>0</v>
      </c>
      <c r="U6" s="61">
        <f>'[4]Presmetka za tercierna 1'!U$6</f>
        <v>0</v>
      </c>
      <c r="V6" s="61">
        <f>'[4]Presmetka za tercierna 1'!V$6</f>
        <v>0</v>
      </c>
      <c r="W6" s="61">
        <f>'[4]Presmetka za tercierna 1'!W$6</f>
        <v>0</v>
      </c>
      <c r="X6" s="61">
        <f>'[4]Presmetka za tercierna 1'!X$6</f>
        <v>0</v>
      </c>
      <c r="Y6" s="61">
        <f>'[4]Presmetka za tercierna 1'!Y$6</f>
        <v>0</v>
      </c>
      <c r="Z6" s="61">
        <f>'[4]Presmetka za tercierna 1'!Z$6</f>
        <v>0</v>
      </c>
      <c r="AA6" s="61">
        <f>'[4]Presmetka za tercierna 1'!AA$6</f>
        <v>0</v>
      </c>
      <c r="AB6" s="62">
        <f>'[4]Presmetka za tercierna 1'!AB$6</f>
        <v>0</v>
      </c>
    </row>
    <row r="7" spans="2:28" ht="17.25" thickTop="1" thickBot="1" x14ac:dyDescent="0.3">
      <c r="B7" s="63" t="str">
        <f>'Angazirana aFRR energija'!B7</f>
        <v>04.07.2022</v>
      </c>
      <c r="C7" s="58">
        <f t="shared" si="0"/>
        <v>15</v>
      </c>
      <c r="D7" s="59"/>
      <c r="E7" s="60">
        <f>'[5]Presmetka za tercierna 1'!E$6</f>
        <v>0</v>
      </c>
      <c r="F7" s="61">
        <f>'[5]Presmetka za tercierna 1'!F$6</f>
        <v>0</v>
      </c>
      <c r="G7" s="61">
        <f>'[5]Presmetka za tercierna 1'!G$6</f>
        <v>0</v>
      </c>
      <c r="H7" s="61">
        <f>'[5]Presmetka za tercierna 1'!H$6</f>
        <v>0</v>
      </c>
      <c r="I7" s="61">
        <f>'[5]Presmetka za tercierna 1'!I$6</f>
        <v>0</v>
      </c>
      <c r="J7" s="61">
        <f>'[5]Presmetka za tercierna 1'!J$6</f>
        <v>0</v>
      </c>
      <c r="K7" s="61">
        <f>'[5]Presmetka za tercierna 1'!K$6</f>
        <v>0</v>
      </c>
      <c r="L7" s="61">
        <f>'[5]Presmetka za tercierna 1'!L$6</f>
        <v>0</v>
      </c>
      <c r="M7" s="61">
        <f>'[5]Presmetka za tercierna 1'!M$6</f>
        <v>0</v>
      </c>
      <c r="N7" s="61">
        <f>'[5]Presmetka za tercierna 1'!N$6</f>
        <v>0</v>
      </c>
      <c r="O7" s="61">
        <f>'[5]Presmetka za tercierna 1'!O$6</f>
        <v>0</v>
      </c>
      <c r="P7" s="61">
        <f>'[5]Presmetka za tercierna 1'!P$6</f>
        <v>0</v>
      </c>
      <c r="Q7" s="61">
        <f>'[5]Presmetka za tercierna 1'!Q$6</f>
        <v>0</v>
      </c>
      <c r="R7" s="61">
        <f>'[5]Presmetka za tercierna 1'!R$6</f>
        <v>15</v>
      </c>
      <c r="S7" s="61">
        <f>'[5]Presmetka za tercierna 1'!S$6</f>
        <v>0</v>
      </c>
      <c r="T7" s="61">
        <f>'[5]Presmetka za tercierna 1'!T$6</f>
        <v>0</v>
      </c>
      <c r="U7" s="61">
        <f>'[5]Presmetka za tercierna 1'!U$6</f>
        <v>0</v>
      </c>
      <c r="V7" s="61">
        <f>'[5]Presmetka za tercierna 1'!V$6</f>
        <v>0</v>
      </c>
      <c r="W7" s="61">
        <f>'[5]Presmetka za tercierna 1'!W$6</f>
        <v>0</v>
      </c>
      <c r="X7" s="61">
        <f>'[5]Presmetka za tercierna 1'!X$6</f>
        <v>0</v>
      </c>
      <c r="Y7" s="61">
        <f>'[5]Presmetka za tercierna 1'!Y$6</f>
        <v>0</v>
      </c>
      <c r="Z7" s="61">
        <f>'[5]Presmetka za tercierna 1'!Z$6</f>
        <v>0</v>
      </c>
      <c r="AA7" s="61">
        <f>'[5]Presmetka za tercierna 1'!AA$6</f>
        <v>0</v>
      </c>
      <c r="AB7" s="62">
        <f>'[5]Presmetka za tercierna 1'!AB$6</f>
        <v>0</v>
      </c>
    </row>
    <row r="8" spans="2:28" ht="17.25" thickTop="1" thickBot="1" x14ac:dyDescent="0.3">
      <c r="B8" s="63" t="str">
        <f>'Angazirana aFRR energija'!B8</f>
        <v>05.07.2022</v>
      </c>
      <c r="C8" s="58">
        <f t="shared" si="0"/>
        <v>55</v>
      </c>
      <c r="D8" s="59"/>
      <c r="E8" s="60">
        <f>'[6]Presmetka za tercierna 1'!E$6</f>
        <v>0</v>
      </c>
      <c r="F8" s="61">
        <f>'[6]Presmetka za tercierna 1'!F$6</f>
        <v>0</v>
      </c>
      <c r="G8" s="61">
        <f>'[6]Presmetka za tercierna 1'!G$6</f>
        <v>0</v>
      </c>
      <c r="H8" s="61">
        <f>'[6]Presmetka za tercierna 1'!H$6</f>
        <v>0</v>
      </c>
      <c r="I8" s="61">
        <f>'[6]Presmetka za tercierna 1'!I$6</f>
        <v>0</v>
      </c>
      <c r="J8" s="61">
        <f>'[6]Presmetka za tercierna 1'!J$6</f>
        <v>0</v>
      </c>
      <c r="K8" s="61">
        <f>'[6]Presmetka za tercierna 1'!K$6</f>
        <v>0</v>
      </c>
      <c r="L8" s="61">
        <f>'[6]Presmetka za tercierna 1'!L$6</f>
        <v>0</v>
      </c>
      <c r="M8" s="61">
        <f>'[6]Presmetka za tercierna 1'!M$6</f>
        <v>0</v>
      </c>
      <c r="N8" s="61">
        <f>'[6]Presmetka za tercierna 1'!N$6</f>
        <v>0</v>
      </c>
      <c r="O8" s="61">
        <f>'[6]Presmetka za tercierna 1'!O$6</f>
        <v>0</v>
      </c>
      <c r="P8" s="61">
        <f>'[6]Presmetka za tercierna 1'!P$6</f>
        <v>0</v>
      </c>
      <c r="Q8" s="61">
        <f>'[6]Presmetka za tercierna 1'!Q$6</f>
        <v>39</v>
      </c>
      <c r="R8" s="61">
        <f>'[6]Presmetka za tercierna 1'!R$6</f>
        <v>0</v>
      </c>
      <c r="S8" s="61">
        <f>'[6]Presmetka za tercierna 1'!S$6</f>
        <v>5</v>
      </c>
      <c r="T8" s="61">
        <f>'[6]Presmetka za tercierna 1'!T$6</f>
        <v>0</v>
      </c>
      <c r="U8" s="61">
        <f>'[6]Presmetka za tercierna 1'!U$6</f>
        <v>0</v>
      </c>
      <c r="V8" s="61">
        <f>'[6]Presmetka za tercierna 1'!V$6</f>
        <v>11</v>
      </c>
      <c r="W8" s="61">
        <f>'[6]Presmetka za tercierna 1'!W$6</f>
        <v>0</v>
      </c>
      <c r="X8" s="61">
        <f>'[6]Presmetka za tercierna 1'!X$6</f>
        <v>0</v>
      </c>
      <c r="Y8" s="61">
        <f>'[6]Presmetka za tercierna 1'!Y$6</f>
        <v>0</v>
      </c>
      <c r="Z8" s="61">
        <f>'[6]Presmetka za tercierna 1'!Z$6</f>
        <v>0</v>
      </c>
      <c r="AA8" s="61">
        <f>'[6]Presmetka za tercierna 1'!AA$6</f>
        <v>0</v>
      </c>
      <c r="AB8" s="62">
        <f>'[6]Presmetka za tercierna 1'!AB$6</f>
        <v>0</v>
      </c>
    </row>
    <row r="9" spans="2:28" ht="17.25" thickTop="1" thickBot="1" x14ac:dyDescent="0.3">
      <c r="B9" s="63" t="str">
        <f>'Angazirana aFRR energija'!B9</f>
        <v>06.07.2022</v>
      </c>
      <c r="C9" s="58">
        <f t="shared" si="0"/>
        <v>0</v>
      </c>
      <c r="D9" s="59"/>
      <c r="E9" s="60">
        <f>'[7]Presmetka za tercierna 1'!E$6</f>
        <v>0</v>
      </c>
      <c r="F9" s="61">
        <f>'[7]Presmetka za tercierna 1'!F$6</f>
        <v>0</v>
      </c>
      <c r="G9" s="61">
        <f>'[7]Presmetka za tercierna 1'!G$6</f>
        <v>0</v>
      </c>
      <c r="H9" s="61">
        <f>'[7]Presmetka za tercierna 1'!H$6</f>
        <v>0</v>
      </c>
      <c r="I9" s="61">
        <f>'[7]Presmetka za tercierna 1'!I$6</f>
        <v>0</v>
      </c>
      <c r="J9" s="61">
        <f>'[7]Presmetka za tercierna 1'!J$6</f>
        <v>0</v>
      </c>
      <c r="K9" s="61">
        <f>'[7]Presmetka za tercierna 1'!K$6</f>
        <v>0</v>
      </c>
      <c r="L9" s="61">
        <f>'[7]Presmetka za tercierna 1'!L$6</f>
        <v>0</v>
      </c>
      <c r="M9" s="61">
        <f>'[7]Presmetka za tercierna 1'!M$6</f>
        <v>0</v>
      </c>
      <c r="N9" s="61">
        <f>'[7]Presmetka za tercierna 1'!N$6</f>
        <v>0</v>
      </c>
      <c r="O9" s="61">
        <f>'[7]Presmetka za tercierna 1'!O$6</f>
        <v>0</v>
      </c>
      <c r="P9" s="61">
        <f>'[7]Presmetka za tercierna 1'!P$6</f>
        <v>0</v>
      </c>
      <c r="Q9" s="61">
        <f>'[7]Presmetka za tercierna 1'!Q$6</f>
        <v>0</v>
      </c>
      <c r="R9" s="61">
        <f>'[7]Presmetka za tercierna 1'!R$6</f>
        <v>0</v>
      </c>
      <c r="S9" s="61">
        <f>'[7]Presmetka za tercierna 1'!S$6</f>
        <v>0</v>
      </c>
      <c r="T9" s="61">
        <f>'[7]Presmetka za tercierna 1'!T$6</f>
        <v>0</v>
      </c>
      <c r="U9" s="61">
        <f>'[7]Presmetka za tercierna 1'!U$6</f>
        <v>0</v>
      </c>
      <c r="V9" s="61">
        <f>'[7]Presmetka za tercierna 1'!V$6</f>
        <v>0</v>
      </c>
      <c r="W9" s="61">
        <f>'[7]Presmetka za tercierna 1'!W$6</f>
        <v>0</v>
      </c>
      <c r="X9" s="61">
        <f>'[7]Presmetka za tercierna 1'!X$6</f>
        <v>0</v>
      </c>
      <c r="Y9" s="61">
        <f>'[7]Presmetka za tercierna 1'!Y$6</f>
        <v>0</v>
      </c>
      <c r="Z9" s="61">
        <f>'[7]Presmetka za tercierna 1'!Z$6</f>
        <v>0</v>
      </c>
      <c r="AA9" s="61">
        <f>'[7]Presmetka za tercierna 1'!AA$6</f>
        <v>0</v>
      </c>
      <c r="AB9" s="62">
        <f>'[7]Presmetka za tercierna 1'!AB$6</f>
        <v>0</v>
      </c>
    </row>
    <row r="10" spans="2:28" ht="17.25" thickTop="1" thickBot="1" x14ac:dyDescent="0.3">
      <c r="B10" s="63" t="str">
        <f>'Angazirana aFRR energija'!B10</f>
        <v>07.07.2022</v>
      </c>
      <c r="C10" s="58">
        <f t="shared" si="0"/>
        <v>0</v>
      </c>
      <c r="D10" s="59"/>
      <c r="E10" s="60">
        <f>'[8]Presmetka za tercierna 1'!E$6</f>
        <v>0</v>
      </c>
      <c r="F10" s="61">
        <f>'[8]Presmetka za tercierna 1'!F$6</f>
        <v>0</v>
      </c>
      <c r="G10" s="61">
        <f>'[8]Presmetka za tercierna 1'!G$6</f>
        <v>0</v>
      </c>
      <c r="H10" s="61">
        <f>'[8]Presmetka za tercierna 1'!H$6</f>
        <v>0</v>
      </c>
      <c r="I10" s="61">
        <f>'[8]Presmetka za tercierna 1'!I$6</f>
        <v>0</v>
      </c>
      <c r="J10" s="61">
        <f>'[8]Presmetka za tercierna 1'!J$6</f>
        <v>0</v>
      </c>
      <c r="K10" s="61">
        <f>'[8]Presmetka za tercierna 1'!K$6</f>
        <v>0</v>
      </c>
      <c r="L10" s="61">
        <f>'[8]Presmetka za tercierna 1'!L$6</f>
        <v>0</v>
      </c>
      <c r="M10" s="61">
        <f>'[8]Presmetka za tercierna 1'!M$6</f>
        <v>0</v>
      </c>
      <c r="N10" s="61">
        <f>'[8]Presmetka za tercierna 1'!N$6</f>
        <v>0</v>
      </c>
      <c r="O10" s="61">
        <f>'[8]Presmetka za tercierna 1'!O$6</f>
        <v>0</v>
      </c>
      <c r="P10" s="61">
        <f>'[8]Presmetka za tercierna 1'!P$6</f>
        <v>0</v>
      </c>
      <c r="Q10" s="61">
        <f>'[8]Presmetka za tercierna 1'!Q$6</f>
        <v>0</v>
      </c>
      <c r="R10" s="61">
        <f>'[8]Presmetka za tercierna 1'!R$6</f>
        <v>0</v>
      </c>
      <c r="S10" s="61">
        <f>'[8]Presmetka za tercierna 1'!S$6</f>
        <v>0</v>
      </c>
      <c r="T10" s="61">
        <f>'[8]Presmetka za tercierna 1'!T$6</f>
        <v>0</v>
      </c>
      <c r="U10" s="61">
        <f>'[8]Presmetka za tercierna 1'!U$6</f>
        <v>0</v>
      </c>
      <c r="V10" s="61">
        <f>'[8]Presmetka za tercierna 1'!V$6</f>
        <v>0</v>
      </c>
      <c r="W10" s="61">
        <f>'[8]Presmetka za tercierna 1'!W$6</f>
        <v>0</v>
      </c>
      <c r="X10" s="61">
        <f>'[8]Presmetka za tercierna 1'!X$6</f>
        <v>0</v>
      </c>
      <c r="Y10" s="61">
        <f>'[8]Presmetka za tercierna 1'!Y$6</f>
        <v>0</v>
      </c>
      <c r="Z10" s="61">
        <f>'[8]Presmetka za tercierna 1'!Z$6</f>
        <v>0</v>
      </c>
      <c r="AA10" s="61">
        <f>'[8]Presmetka za tercierna 1'!AA$6</f>
        <v>0</v>
      </c>
      <c r="AB10" s="62">
        <f>'[8]Presmetka za tercierna 1'!AB$6</f>
        <v>0</v>
      </c>
    </row>
    <row r="11" spans="2:28" ht="17.25" thickTop="1" thickBot="1" x14ac:dyDescent="0.3">
      <c r="B11" s="63" t="str">
        <f>'Angazirana aFRR energija'!B11</f>
        <v>08.07.2022</v>
      </c>
      <c r="C11" s="58">
        <f t="shared" si="0"/>
        <v>0</v>
      </c>
      <c r="D11" s="59"/>
      <c r="E11" s="60">
        <f>'[9]Presmetka za tercierna 1'!E$6</f>
        <v>0</v>
      </c>
      <c r="F11" s="61">
        <f>'[9]Presmetka za tercierna 1'!F$6</f>
        <v>0</v>
      </c>
      <c r="G11" s="61">
        <f>'[9]Presmetka za tercierna 1'!G$6</f>
        <v>0</v>
      </c>
      <c r="H11" s="61">
        <f>'[9]Presmetka za tercierna 1'!H$6</f>
        <v>0</v>
      </c>
      <c r="I11" s="61">
        <f>'[9]Presmetka za tercierna 1'!I$6</f>
        <v>0</v>
      </c>
      <c r="J11" s="61">
        <f>'[9]Presmetka za tercierna 1'!J$6</f>
        <v>0</v>
      </c>
      <c r="K11" s="61">
        <f>'[9]Presmetka za tercierna 1'!K$6</f>
        <v>0</v>
      </c>
      <c r="L11" s="61">
        <f>'[9]Presmetka za tercierna 1'!L$6</f>
        <v>0</v>
      </c>
      <c r="M11" s="61">
        <f>'[9]Presmetka za tercierna 1'!M$6</f>
        <v>0</v>
      </c>
      <c r="N11" s="61">
        <f>'[9]Presmetka za tercierna 1'!N$6</f>
        <v>0</v>
      </c>
      <c r="O11" s="61">
        <f>'[9]Presmetka za tercierna 1'!O$6</f>
        <v>0</v>
      </c>
      <c r="P11" s="61">
        <f>'[9]Presmetka za tercierna 1'!P$6</f>
        <v>0</v>
      </c>
      <c r="Q11" s="61">
        <f>'[9]Presmetka za tercierna 1'!Q$6</f>
        <v>0</v>
      </c>
      <c r="R11" s="61">
        <f>'[9]Presmetka za tercierna 1'!R$6</f>
        <v>0</v>
      </c>
      <c r="S11" s="61">
        <f>'[9]Presmetka za tercierna 1'!S$6</f>
        <v>0</v>
      </c>
      <c r="T11" s="61">
        <f>'[9]Presmetka za tercierna 1'!T$6</f>
        <v>0</v>
      </c>
      <c r="U11" s="61">
        <f>'[9]Presmetka za tercierna 1'!U$6</f>
        <v>0</v>
      </c>
      <c r="V11" s="61">
        <f>'[9]Presmetka za tercierna 1'!V$6</f>
        <v>0</v>
      </c>
      <c r="W11" s="61">
        <f>'[9]Presmetka za tercierna 1'!W$6</f>
        <v>0</v>
      </c>
      <c r="X11" s="61">
        <f>'[9]Presmetka za tercierna 1'!X$6</f>
        <v>0</v>
      </c>
      <c r="Y11" s="61">
        <f>'[9]Presmetka za tercierna 1'!Y$6</f>
        <v>0</v>
      </c>
      <c r="Z11" s="61">
        <f>'[9]Presmetka za tercierna 1'!Z$6</f>
        <v>0</v>
      </c>
      <c r="AA11" s="61">
        <f>'[9]Presmetka za tercierna 1'!AA$6</f>
        <v>0</v>
      </c>
      <c r="AB11" s="62">
        <f>'[9]Presmetka za tercierna 1'!AB$6</f>
        <v>0</v>
      </c>
    </row>
    <row r="12" spans="2:28" ht="17.25" thickTop="1" thickBot="1" x14ac:dyDescent="0.3">
      <c r="B12" s="63" t="str">
        <f>'Angazirana aFRR energija'!B12</f>
        <v>09.07.2022</v>
      </c>
      <c r="C12" s="58">
        <f t="shared" si="0"/>
        <v>0</v>
      </c>
      <c r="D12" s="59"/>
      <c r="E12" s="60">
        <f>'[10]Presmetka za tercierna 1'!E$6</f>
        <v>0</v>
      </c>
      <c r="F12" s="61">
        <f>'[10]Presmetka za tercierna 1'!F$6</f>
        <v>0</v>
      </c>
      <c r="G12" s="61">
        <f>'[10]Presmetka za tercierna 1'!G$6</f>
        <v>0</v>
      </c>
      <c r="H12" s="61">
        <f>'[10]Presmetka za tercierna 1'!H$6</f>
        <v>0</v>
      </c>
      <c r="I12" s="61">
        <f>'[10]Presmetka za tercierna 1'!I$6</f>
        <v>0</v>
      </c>
      <c r="J12" s="61">
        <f>'[10]Presmetka za tercierna 1'!J$6</f>
        <v>0</v>
      </c>
      <c r="K12" s="61">
        <f>'[10]Presmetka za tercierna 1'!K$6</f>
        <v>0</v>
      </c>
      <c r="L12" s="61">
        <f>'[10]Presmetka za tercierna 1'!L$6</f>
        <v>0</v>
      </c>
      <c r="M12" s="61">
        <f>'[10]Presmetka za tercierna 1'!M$6</f>
        <v>0</v>
      </c>
      <c r="N12" s="61">
        <f>'[10]Presmetka za tercierna 1'!N$6</f>
        <v>0</v>
      </c>
      <c r="O12" s="61">
        <f>'[10]Presmetka za tercierna 1'!O$6</f>
        <v>0</v>
      </c>
      <c r="P12" s="61">
        <f>'[10]Presmetka za tercierna 1'!P$6</f>
        <v>0</v>
      </c>
      <c r="Q12" s="61">
        <f>'[10]Presmetka za tercierna 1'!Q$6</f>
        <v>0</v>
      </c>
      <c r="R12" s="61">
        <f>'[10]Presmetka za tercierna 1'!R$6</f>
        <v>0</v>
      </c>
      <c r="S12" s="61">
        <f>'[10]Presmetka za tercierna 1'!S$6</f>
        <v>0</v>
      </c>
      <c r="T12" s="61">
        <f>'[10]Presmetka za tercierna 1'!T$6</f>
        <v>0</v>
      </c>
      <c r="U12" s="61">
        <f>'[10]Presmetka za tercierna 1'!U$6</f>
        <v>0</v>
      </c>
      <c r="V12" s="61">
        <f>'[10]Presmetka za tercierna 1'!V$6</f>
        <v>0</v>
      </c>
      <c r="W12" s="61">
        <f>'[10]Presmetka za tercierna 1'!W$6</f>
        <v>0</v>
      </c>
      <c r="X12" s="61">
        <f>'[10]Presmetka za tercierna 1'!X$6</f>
        <v>0</v>
      </c>
      <c r="Y12" s="61">
        <f>'[10]Presmetka za tercierna 1'!Y$6</f>
        <v>0</v>
      </c>
      <c r="Z12" s="61">
        <f>'[10]Presmetka za tercierna 1'!Z$6</f>
        <v>0</v>
      </c>
      <c r="AA12" s="61">
        <f>'[10]Presmetka za tercierna 1'!AA$6</f>
        <v>0</v>
      </c>
      <c r="AB12" s="62">
        <f>'[10]Presmetka za tercierna 1'!AB$6</f>
        <v>0</v>
      </c>
    </row>
    <row r="13" spans="2:28" ht="16.5" customHeight="1" thickTop="1" thickBot="1" x14ac:dyDescent="0.3">
      <c r="B13" s="63" t="str">
        <f>'Angazirana aFRR energija'!B13</f>
        <v>10.07.2022</v>
      </c>
      <c r="C13" s="58">
        <f t="shared" si="0"/>
        <v>0</v>
      </c>
      <c r="D13" s="59"/>
      <c r="E13" s="60">
        <f>'[11]Presmetka za tercierna 1'!E$6</f>
        <v>0</v>
      </c>
      <c r="F13" s="61">
        <f>'[11]Presmetka za tercierna 1'!F$6</f>
        <v>0</v>
      </c>
      <c r="G13" s="61">
        <f>'[11]Presmetka za tercierna 1'!G$6</f>
        <v>0</v>
      </c>
      <c r="H13" s="61">
        <f>'[11]Presmetka za tercierna 1'!H$6</f>
        <v>0</v>
      </c>
      <c r="I13" s="61">
        <f>'[11]Presmetka za tercierna 1'!I$6</f>
        <v>0</v>
      </c>
      <c r="J13" s="61">
        <f>'[11]Presmetka za tercierna 1'!J$6</f>
        <v>0</v>
      </c>
      <c r="K13" s="61">
        <f>'[11]Presmetka za tercierna 1'!K$6</f>
        <v>0</v>
      </c>
      <c r="L13" s="61">
        <f>'[11]Presmetka za tercierna 1'!L$6</f>
        <v>0</v>
      </c>
      <c r="M13" s="61">
        <f>'[11]Presmetka za tercierna 1'!M$6</f>
        <v>0</v>
      </c>
      <c r="N13" s="61">
        <f>'[11]Presmetka za tercierna 1'!N$6</f>
        <v>0</v>
      </c>
      <c r="O13" s="61">
        <f>'[11]Presmetka za tercierna 1'!O$6</f>
        <v>0</v>
      </c>
      <c r="P13" s="61">
        <f>'[11]Presmetka za tercierna 1'!P$6</f>
        <v>0</v>
      </c>
      <c r="Q13" s="61">
        <f>'[11]Presmetka za tercierna 1'!Q$6</f>
        <v>0</v>
      </c>
      <c r="R13" s="61">
        <f>'[11]Presmetka za tercierna 1'!R$6</f>
        <v>0</v>
      </c>
      <c r="S13" s="61">
        <f>'[11]Presmetka za tercierna 1'!S$6</f>
        <v>0</v>
      </c>
      <c r="T13" s="61">
        <f>'[11]Presmetka za tercierna 1'!T$6</f>
        <v>0</v>
      </c>
      <c r="U13" s="61">
        <f>'[11]Presmetka za tercierna 1'!U$6</f>
        <v>0</v>
      </c>
      <c r="V13" s="61">
        <f>'[11]Presmetka za tercierna 1'!V$6</f>
        <v>0</v>
      </c>
      <c r="W13" s="61">
        <f>'[11]Presmetka za tercierna 1'!W$6</f>
        <v>0</v>
      </c>
      <c r="X13" s="61">
        <f>'[11]Presmetka za tercierna 1'!X$6</f>
        <v>0</v>
      </c>
      <c r="Y13" s="61">
        <f>'[11]Presmetka za tercierna 1'!Y$6</f>
        <v>0</v>
      </c>
      <c r="Z13" s="61">
        <f>'[11]Presmetka za tercierna 1'!Z$6</f>
        <v>0</v>
      </c>
      <c r="AA13" s="61">
        <f>'[11]Presmetka za tercierna 1'!AA$6</f>
        <v>0</v>
      </c>
      <c r="AB13" s="62">
        <f>'[11]Presmetka za tercierna 1'!AB$6</f>
        <v>0</v>
      </c>
    </row>
    <row r="14" spans="2:28" ht="17.25" thickTop="1" thickBot="1" x14ac:dyDescent="0.3">
      <c r="B14" s="63" t="str">
        <f>'Angazirana aFRR energija'!B14</f>
        <v>11.07.2022</v>
      </c>
      <c r="C14" s="58">
        <f t="shared" si="0"/>
        <v>0</v>
      </c>
      <c r="D14" s="59"/>
      <c r="E14" s="60">
        <f>'[12]Presmetka za tercierna 1'!E$6</f>
        <v>0</v>
      </c>
      <c r="F14" s="61">
        <f>'[12]Presmetka za tercierna 1'!F$6</f>
        <v>0</v>
      </c>
      <c r="G14" s="61">
        <f>'[12]Presmetka za tercierna 1'!G$6</f>
        <v>0</v>
      </c>
      <c r="H14" s="61">
        <f>'[12]Presmetka za tercierna 1'!H$6</f>
        <v>0</v>
      </c>
      <c r="I14" s="61">
        <f>'[12]Presmetka za tercierna 1'!I$6</f>
        <v>0</v>
      </c>
      <c r="J14" s="61">
        <f>'[12]Presmetka za tercierna 1'!J$6</f>
        <v>0</v>
      </c>
      <c r="K14" s="61">
        <f>'[12]Presmetka za tercierna 1'!K$6</f>
        <v>0</v>
      </c>
      <c r="L14" s="61">
        <f>'[12]Presmetka za tercierna 1'!L$6</f>
        <v>0</v>
      </c>
      <c r="M14" s="61">
        <f>'[12]Presmetka za tercierna 1'!M$6</f>
        <v>0</v>
      </c>
      <c r="N14" s="61">
        <f>'[12]Presmetka za tercierna 1'!N$6</f>
        <v>0</v>
      </c>
      <c r="O14" s="61">
        <f>'[12]Presmetka za tercierna 1'!O$6</f>
        <v>0</v>
      </c>
      <c r="P14" s="61">
        <f>'[12]Presmetka za tercierna 1'!P$6</f>
        <v>0</v>
      </c>
      <c r="Q14" s="61">
        <f>'[12]Presmetka za tercierna 1'!Q$6</f>
        <v>0</v>
      </c>
      <c r="R14" s="61">
        <f>'[12]Presmetka za tercierna 1'!R$6</f>
        <v>0</v>
      </c>
      <c r="S14" s="61">
        <f>'[12]Presmetka za tercierna 1'!S$6</f>
        <v>0</v>
      </c>
      <c r="T14" s="61">
        <f>'[12]Presmetka za tercierna 1'!T$6</f>
        <v>0</v>
      </c>
      <c r="U14" s="61">
        <f>'[12]Presmetka za tercierna 1'!U$6</f>
        <v>0</v>
      </c>
      <c r="V14" s="61">
        <f>'[12]Presmetka za tercierna 1'!V$6</f>
        <v>0</v>
      </c>
      <c r="W14" s="61">
        <f>'[12]Presmetka za tercierna 1'!W$6</f>
        <v>0</v>
      </c>
      <c r="X14" s="61">
        <f>'[12]Presmetka za tercierna 1'!X$6</f>
        <v>0</v>
      </c>
      <c r="Y14" s="61">
        <f>'[12]Presmetka za tercierna 1'!Y$6</f>
        <v>0</v>
      </c>
      <c r="Z14" s="61">
        <f>'[12]Presmetka za tercierna 1'!Z$6</f>
        <v>0</v>
      </c>
      <c r="AA14" s="61">
        <f>'[12]Presmetka za tercierna 1'!AA$6</f>
        <v>0</v>
      </c>
      <c r="AB14" s="62">
        <f>'[12]Presmetka za tercierna 1'!AB$6</f>
        <v>0</v>
      </c>
    </row>
    <row r="15" spans="2:28" ht="17.25" thickTop="1" thickBot="1" x14ac:dyDescent="0.3">
      <c r="B15" s="63" t="str">
        <f>'Angazirana aFRR energija'!B15</f>
        <v>12.07.2022</v>
      </c>
      <c r="C15" s="58">
        <f t="shared" si="0"/>
        <v>0</v>
      </c>
      <c r="D15" s="59"/>
      <c r="E15" s="60">
        <f>'[13]Presmetka za tercierna 1'!E$6</f>
        <v>0</v>
      </c>
      <c r="F15" s="61">
        <f>'[13]Presmetka za tercierna 1'!F$6</f>
        <v>0</v>
      </c>
      <c r="G15" s="61">
        <f>'[13]Presmetka za tercierna 1'!G$6</f>
        <v>0</v>
      </c>
      <c r="H15" s="61">
        <f>'[13]Presmetka za tercierna 1'!H$6</f>
        <v>0</v>
      </c>
      <c r="I15" s="61">
        <f>'[13]Presmetka za tercierna 1'!I$6</f>
        <v>0</v>
      </c>
      <c r="J15" s="61">
        <f>'[13]Presmetka za tercierna 1'!J$6</f>
        <v>0</v>
      </c>
      <c r="K15" s="61">
        <f>'[13]Presmetka za tercierna 1'!K$6</f>
        <v>0</v>
      </c>
      <c r="L15" s="61">
        <f>'[13]Presmetka za tercierna 1'!L$6</f>
        <v>0</v>
      </c>
      <c r="M15" s="61">
        <f>'[13]Presmetka za tercierna 1'!M$6</f>
        <v>0</v>
      </c>
      <c r="N15" s="61">
        <f>'[13]Presmetka za tercierna 1'!N$6</f>
        <v>0</v>
      </c>
      <c r="O15" s="61">
        <f>'[13]Presmetka za tercierna 1'!O$6</f>
        <v>0</v>
      </c>
      <c r="P15" s="61">
        <f>'[13]Presmetka za tercierna 1'!P$6</f>
        <v>0</v>
      </c>
      <c r="Q15" s="61">
        <f>'[13]Presmetka za tercierna 1'!Q$6</f>
        <v>0</v>
      </c>
      <c r="R15" s="61">
        <f>'[13]Presmetka za tercierna 1'!R$6</f>
        <v>0</v>
      </c>
      <c r="S15" s="61">
        <f>'[13]Presmetka za tercierna 1'!S$6</f>
        <v>0</v>
      </c>
      <c r="T15" s="61">
        <f>'[13]Presmetka za tercierna 1'!T$6</f>
        <v>0</v>
      </c>
      <c r="U15" s="61">
        <f>'[13]Presmetka za tercierna 1'!U$6</f>
        <v>0</v>
      </c>
      <c r="V15" s="61">
        <f>'[13]Presmetka za tercierna 1'!V$6</f>
        <v>0</v>
      </c>
      <c r="W15" s="61">
        <f>'[13]Presmetka za tercierna 1'!W$6</f>
        <v>0</v>
      </c>
      <c r="X15" s="61">
        <f>'[13]Presmetka za tercierna 1'!X$6</f>
        <v>0</v>
      </c>
      <c r="Y15" s="61">
        <f>'[13]Presmetka za tercierna 1'!Y$6</f>
        <v>0</v>
      </c>
      <c r="Z15" s="61">
        <f>'[13]Presmetka za tercierna 1'!Z$6</f>
        <v>0</v>
      </c>
      <c r="AA15" s="61">
        <f>'[13]Presmetka za tercierna 1'!AA$6</f>
        <v>0</v>
      </c>
      <c r="AB15" s="62">
        <f>'[13]Presmetka za tercierna 1'!AB$6</f>
        <v>0</v>
      </c>
    </row>
    <row r="16" spans="2:28" ht="17.25" thickTop="1" thickBot="1" x14ac:dyDescent="0.3">
      <c r="B16" s="63" t="str">
        <f>'Angazirana aFRR energija'!B16</f>
        <v>13.07.2022</v>
      </c>
      <c r="C16" s="58">
        <f t="shared" si="0"/>
        <v>0</v>
      </c>
      <c r="D16" s="59"/>
      <c r="E16" s="60">
        <f>'[14]Presmetka za tercierna 1'!E$6</f>
        <v>0</v>
      </c>
      <c r="F16" s="61">
        <f>'[14]Presmetka za tercierna 1'!F$6</f>
        <v>0</v>
      </c>
      <c r="G16" s="61">
        <f>'[14]Presmetka za tercierna 1'!G$6</f>
        <v>0</v>
      </c>
      <c r="H16" s="61">
        <f>'[14]Presmetka za tercierna 1'!H$6</f>
        <v>0</v>
      </c>
      <c r="I16" s="61">
        <f>'[14]Presmetka za tercierna 1'!I$6</f>
        <v>0</v>
      </c>
      <c r="J16" s="61">
        <f>'[14]Presmetka za tercierna 1'!J$6</f>
        <v>0</v>
      </c>
      <c r="K16" s="61">
        <f>'[14]Presmetka za tercierna 1'!K$6</f>
        <v>0</v>
      </c>
      <c r="L16" s="61">
        <f>'[14]Presmetka za tercierna 1'!L$6</f>
        <v>0</v>
      </c>
      <c r="M16" s="61">
        <f>'[14]Presmetka za tercierna 1'!M$6</f>
        <v>0</v>
      </c>
      <c r="N16" s="61">
        <f>'[14]Presmetka za tercierna 1'!N$6</f>
        <v>0</v>
      </c>
      <c r="O16" s="61">
        <f>'[14]Presmetka za tercierna 1'!O$6</f>
        <v>0</v>
      </c>
      <c r="P16" s="61">
        <f>'[14]Presmetka za tercierna 1'!P$6</f>
        <v>0</v>
      </c>
      <c r="Q16" s="61">
        <f>'[14]Presmetka za tercierna 1'!Q$6</f>
        <v>0</v>
      </c>
      <c r="R16" s="61">
        <f>'[14]Presmetka za tercierna 1'!R$6</f>
        <v>0</v>
      </c>
      <c r="S16" s="61">
        <f>'[14]Presmetka za tercierna 1'!S$6</f>
        <v>0</v>
      </c>
      <c r="T16" s="61">
        <f>'[14]Presmetka za tercierna 1'!T$6</f>
        <v>0</v>
      </c>
      <c r="U16" s="61">
        <f>'[14]Presmetka za tercierna 1'!U$6</f>
        <v>0</v>
      </c>
      <c r="V16" s="61">
        <f>'[14]Presmetka za tercierna 1'!V$6</f>
        <v>0</v>
      </c>
      <c r="W16" s="61">
        <f>'[14]Presmetka za tercierna 1'!W$6</f>
        <v>0</v>
      </c>
      <c r="X16" s="61">
        <f>'[14]Presmetka za tercierna 1'!X$6</f>
        <v>0</v>
      </c>
      <c r="Y16" s="61">
        <f>'[14]Presmetka za tercierna 1'!Y$6</f>
        <v>0</v>
      </c>
      <c r="Z16" s="61">
        <f>'[14]Presmetka za tercierna 1'!Z$6</f>
        <v>0</v>
      </c>
      <c r="AA16" s="61">
        <f>'[14]Presmetka za tercierna 1'!AA$6</f>
        <v>0</v>
      </c>
      <c r="AB16" s="62">
        <f>'[14]Presmetka za tercierna 1'!AB$6</f>
        <v>0</v>
      </c>
    </row>
    <row r="17" spans="2:28" ht="17.25" thickTop="1" thickBot="1" x14ac:dyDescent="0.3">
      <c r="B17" s="63" t="str">
        <f>'Angazirana aFRR energija'!B17</f>
        <v>14.07.2022</v>
      </c>
      <c r="C17" s="58">
        <f t="shared" si="0"/>
        <v>0</v>
      </c>
      <c r="D17" s="59"/>
      <c r="E17" s="60">
        <f>'[15]Presmetka za tercierna 1'!E$6</f>
        <v>0</v>
      </c>
      <c r="F17" s="61">
        <f>'[15]Presmetka za tercierna 1'!F$6</f>
        <v>0</v>
      </c>
      <c r="G17" s="61">
        <f>'[15]Presmetka za tercierna 1'!G$6</f>
        <v>0</v>
      </c>
      <c r="H17" s="61">
        <f>'[15]Presmetka za tercierna 1'!H$6</f>
        <v>0</v>
      </c>
      <c r="I17" s="61">
        <f>'[15]Presmetka za tercierna 1'!I$6</f>
        <v>0</v>
      </c>
      <c r="J17" s="61">
        <f>'[15]Presmetka za tercierna 1'!J$6</f>
        <v>0</v>
      </c>
      <c r="K17" s="61">
        <f>'[15]Presmetka za tercierna 1'!K$6</f>
        <v>0</v>
      </c>
      <c r="L17" s="61">
        <f>'[15]Presmetka za tercierna 1'!L$6</f>
        <v>0</v>
      </c>
      <c r="M17" s="61">
        <f>'[15]Presmetka za tercierna 1'!M$6</f>
        <v>0</v>
      </c>
      <c r="N17" s="61">
        <f>'[15]Presmetka za tercierna 1'!N$6</f>
        <v>0</v>
      </c>
      <c r="O17" s="61">
        <f>'[15]Presmetka za tercierna 1'!O$6</f>
        <v>0</v>
      </c>
      <c r="P17" s="61">
        <f>'[15]Presmetka za tercierna 1'!P$6</f>
        <v>0</v>
      </c>
      <c r="Q17" s="61">
        <f>'[15]Presmetka za tercierna 1'!Q$6</f>
        <v>0</v>
      </c>
      <c r="R17" s="61">
        <f>'[15]Presmetka za tercierna 1'!R$6</f>
        <v>0</v>
      </c>
      <c r="S17" s="61">
        <f>'[15]Presmetka za tercierna 1'!S$6</f>
        <v>0</v>
      </c>
      <c r="T17" s="61">
        <f>'[15]Presmetka za tercierna 1'!T$6</f>
        <v>0</v>
      </c>
      <c r="U17" s="61">
        <f>'[15]Presmetka za tercierna 1'!U$6</f>
        <v>0</v>
      </c>
      <c r="V17" s="61">
        <f>'[15]Presmetka za tercierna 1'!V$6</f>
        <v>0</v>
      </c>
      <c r="W17" s="61">
        <f>'[15]Presmetka za tercierna 1'!W$6</f>
        <v>0</v>
      </c>
      <c r="X17" s="61">
        <f>'[15]Presmetka za tercierna 1'!X$6</f>
        <v>0</v>
      </c>
      <c r="Y17" s="61">
        <f>'[15]Presmetka za tercierna 1'!Y$6</f>
        <v>0</v>
      </c>
      <c r="Z17" s="61">
        <f>'[15]Presmetka za tercierna 1'!Z$6</f>
        <v>0</v>
      </c>
      <c r="AA17" s="61">
        <f>'[15]Presmetka za tercierna 1'!AA$6</f>
        <v>0</v>
      </c>
      <c r="AB17" s="62">
        <f>'[15]Presmetka za tercierna 1'!AB$6</f>
        <v>0</v>
      </c>
    </row>
    <row r="18" spans="2:28" ht="17.25" thickTop="1" thickBot="1" x14ac:dyDescent="0.3">
      <c r="B18" s="63" t="str">
        <f>'Angazirana aFRR energija'!B18</f>
        <v>15.07.2022</v>
      </c>
      <c r="C18" s="58">
        <f t="shared" si="0"/>
        <v>23</v>
      </c>
      <c r="D18" s="59"/>
      <c r="E18" s="60">
        <f>'[16]Presmetka za tercierna 1'!E$6</f>
        <v>0</v>
      </c>
      <c r="F18" s="61">
        <f>'[16]Presmetka za tercierna 1'!F$6</f>
        <v>9</v>
      </c>
      <c r="G18" s="61">
        <f>'[16]Presmetka za tercierna 1'!G$6</f>
        <v>14</v>
      </c>
      <c r="H18" s="61">
        <f>'[16]Presmetka za tercierna 1'!H$6</f>
        <v>0</v>
      </c>
      <c r="I18" s="61">
        <f>'[16]Presmetka za tercierna 1'!I$6</f>
        <v>0</v>
      </c>
      <c r="J18" s="61">
        <f>'[16]Presmetka za tercierna 1'!J$6</f>
        <v>0</v>
      </c>
      <c r="K18" s="61">
        <f>'[16]Presmetka za tercierna 1'!K$6</f>
        <v>0</v>
      </c>
      <c r="L18" s="61">
        <f>'[16]Presmetka za tercierna 1'!L$6</f>
        <v>0</v>
      </c>
      <c r="M18" s="61">
        <f>'[16]Presmetka za tercierna 1'!M$6</f>
        <v>0</v>
      </c>
      <c r="N18" s="61">
        <f>'[16]Presmetka za tercierna 1'!N$6</f>
        <v>0</v>
      </c>
      <c r="O18" s="61">
        <f>'[16]Presmetka za tercierna 1'!O$6</f>
        <v>0</v>
      </c>
      <c r="P18" s="61">
        <f>'[16]Presmetka za tercierna 1'!P$6</f>
        <v>0</v>
      </c>
      <c r="Q18" s="61">
        <f>'[16]Presmetka za tercierna 1'!Q$6</f>
        <v>0</v>
      </c>
      <c r="R18" s="61">
        <f>'[16]Presmetka za tercierna 1'!R$6</f>
        <v>0</v>
      </c>
      <c r="S18" s="61">
        <f>'[16]Presmetka za tercierna 1'!S$6</f>
        <v>0</v>
      </c>
      <c r="T18" s="61">
        <f>'[16]Presmetka za tercierna 1'!T$6</f>
        <v>0</v>
      </c>
      <c r="U18" s="61">
        <f>'[16]Presmetka za tercierna 1'!U$6</f>
        <v>0</v>
      </c>
      <c r="V18" s="61">
        <f>'[16]Presmetka za tercierna 1'!V$6</f>
        <v>0</v>
      </c>
      <c r="W18" s="61">
        <f>'[16]Presmetka za tercierna 1'!W$6</f>
        <v>0</v>
      </c>
      <c r="X18" s="61">
        <f>'[16]Presmetka za tercierna 1'!X$6</f>
        <v>0</v>
      </c>
      <c r="Y18" s="61">
        <f>'[16]Presmetka za tercierna 1'!Y$6</f>
        <v>0</v>
      </c>
      <c r="Z18" s="61">
        <f>'[16]Presmetka za tercierna 1'!Z$6</f>
        <v>0</v>
      </c>
      <c r="AA18" s="61">
        <f>'[16]Presmetka za tercierna 1'!AA$6</f>
        <v>0</v>
      </c>
      <c r="AB18" s="62">
        <f>'[16]Presmetka za tercierna 1'!AB$6</f>
        <v>0</v>
      </c>
    </row>
    <row r="19" spans="2:28" ht="17.25" thickTop="1" thickBot="1" x14ac:dyDescent="0.3">
      <c r="B19" s="63" t="str">
        <f>'Angazirana aFRR energija'!B19</f>
        <v>16.07.2022</v>
      </c>
      <c r="C19" s="58">
        <f t="shared" si="0"/>
        <v>99</v>
      </c>
      <c r="D19" s="59"/>
      <c r="E19" s="60">
        <f>'[17]Presmetka za tercierna 1'!E$6</f>
        <v>0</v>
      </c>
      <c r="F19" s="61">
        <f>'[17]Presmetka za tercierna 1'!F$6</f>
        <v>7</v>
      </c>
      <c r="G19" s="61">
        <f>'[17]Presmetka za tercierna 1'!G$6</f>
        <v>0</v>
      </c>
      <c r="H19" s="61">
        <f>'[17]Presmetka za tercierna 1'!H$6</f>
        <v>0</v>
      </c>
      <c r="I19" s="61">
        <f>'[17]Presmetka za tercierna 1'!I$6</f>
        <v>0</v>
      </c>
      <c r="J19" s="61">
        <f>'[17]Presmetka za tercierna 1'!J$6</f>
        <v>0</v>
      </c>
      <c r="K19" s="61">
        <f>'[17]Presmetka za tercierna 1'!K$6</f>
        <v>0</v>
      </c>
      <c r="L19" s="61">
        <f>'[17]Presmetka za tercierna 1'!L$6</f>
        <v>0</v>
      </c>
      <c r="M19" s="61">
        <f>'[17]Presmetka za tercierna 1'!M$6</f>
        <v>0</v>
      </c>
      <c r="N19" s="61">
        <f>'[17]Presmetka za tercierna 1'!N$6</f>
        <v>0</v>
      </c>
      <c r="O19" s="61">
        <f>'[17]Presmetka za tercierna 1'!O$6</f>
        <v>0</v>
      </c>
      <c r="P19" s="61">
        <f>'[17]Presmetka za tercierna 1'!P$6</f>
        <v>0</v>
      </c>
      <c r="Q19" s="61">
        <f>'[17]Presmetka za tercierna 1'!Q$6</f>
        <v>0</v>
      </c>
      <c r="R19" s="61">
        <f>'[17]Presmetka za tercierna 1'!R$6</f>
        <v>0</v>
      </c>
      <c r="S19" s="61">
        <f>'[17]Presmetka za tercierna 1'!S$6</f>
        <v>0</v>
      </c>
      <c r="T19" s="61">
        <f>'[17]Presmetka za tercierna 1'!T$6</f>
        <v>0</v>
      </c>
      <c r="U19" s="61">
        <f>'[17]Presmetka za tercierna 1'!U$6</f>
        <v>0</v>
      </c>
      <c r="V19" s="61">
        <f>'[17]Presmetka za tercierna 1'!V$6</f>
        <v>0</v>
      </c>
      <c r="W19" s="61">
        <f>'[17]Presmetka za tercierna 1'!W$6</f>
        <v>0</v>
      </c>
      <c r="X19" s="61">
        <f>'[17]Presmetka za tercierna 1'!X$6</f>
        <v>24</v>
      </c>
      <c r="Y19" s="61">
        <f>'[17]Presmetka za tercierna 1'!Y$6</f>
        <v>22</v>
      </c>
      <c r="Z19" s="61">
        <f>'[17]Presmetka za tercierna 1'!Z$6</f>
        <v>22</v>
      </c>
      <c r="AA19" s="61">
        <f>'[17]Presmetka za tercierna 1'!AA$6</f>
        <v>11</v>
      </c>
      <c r="AB19" s="62">
        <f>'[17]Presmetka za tercierna 1'!AB$6</f>
        <v>13</v>
      </c>
    </row>
    <row r="20" spans="2:28" ht="17.25" thickTop="1" thickBot="1" x14ac:dyDescent="0.3">
      <c r="B20" s="63" t="str">
        <f>'Angazirana aFRR energija'!B20</f>
        <v>17.07.2022</v>
      </c>
      <c r="C20" s="58">
        <f t="shared" si="0"/>
        <v>14</v>
      </c>
      <c r="D20" s="59"/>
      <c r="E20" s="60">
        <f>'[18]Presmetka za tercierna 1'!E$6</f>
        <v>14</v>
      </c>
      <c r="F20" s="61">
        <f>'[18]Presmetka za tercierna 1'!F$6</f>
        <v>0</v>
      </c>
      <c r="G20" s="61">
        <f>'[18]Presmetka za tercierna 1'!G$6</f>
        <v>0</v>
      </c>
      <c r="H20" s="61">
        <f>'[18]Presmetka za tercierna 1'!H$6</f>
        <v>0</v>
      </c>
      <c r="I20" s="61">
        <f>'[18]Presmetka za tercierna 1'!I$6</f>
        <v>0</v>
      </c>
      <c r="J20" s="61">
        <f>'[18]Presmetka za tercierna 1'!J$6</f>
        <v>0</v>
      </c>
      <c r="K20" s="61">
        <f>'[18]Presmetka za tercierna 1'!K$6</f>
        <v>0</v>
      </c>
      <c r="L20" s="61">
        <f>'[18]Presmetka za tercierna 1'!L$6</f>
        <v>0</v>
      </c>
      <c r="M20" s="61">
        <f>'[18]Presmetka za tercierna 1'!M$6</f>
        <v>0</v>
      </c>
      <c r="N20" s="61">
        <f>'[18]Presmetka za tercierna 1'!N$6</f>
        <v>0</v>
      </c>
      <c r="O20" s="61">
        <f>'[18]Presmetka za tercierna 1'!O$6</f>
        <v>0</v>
      </c>
      <c r="P20" s="61">
        <f>'[18]Presmetka za tercierna 1'!P$6</f>
        <v>0</v>
      </c>
      <c r="Q20" s="61">
        <f>'[18]Presmetka za tercierna 1'!Q$6</f>
        <v>0</v>
      </c>
      <c r="R20" s="61">
        <f>'[18]Presmetka za tercierna 1'!R$6</f>
        <v>0</v>
      </c>
      <c r="S20" s="61">
        <f>'[18]Presmetka za tercierna 1'!S$6</f>
        <v>0</v>
      </c>
      <c r="T20" s="61">
        <f>'[18]Presmetka za tercierna 1'!T$6</f>
        <v>0</v>
      </c>
      <c r="U20" s="61">
        <f>'[18]Presmetka za tercierna 1'!U$6</f>
        <v>0</v>
      </c>
      <c r="V20" s="61">
        <f>'[18]Presmetka za tercierna 1'!V$6</f>
        <v>0</v>
      </c>
      <c r="W20" s="61">
        <f>'[18]Presmetka za tercierna 1'!W$6</f>
        <v>0</v>
      </c>
      <c r="X20" s="61">
        <f>'[18]Presmetka za tercierna 1'!X$6</f>
        <v>0</v>
      </c>
      <c r="Y20" s="61">
        <f>'[18]Presmetka za tercierna 1'!Y$6</f>
        <v>0</v>
      </c>
      <c r="Z20" s="61">
        <f>'[18]Presmetka za tercierna 1'!Z$6</f>
        <v>0</v>
      </c>
      <c r="AA20" s="61">
        <f>'[18]Presmetka za tercierna 1'!AA$6</f>
        <v>0</v>
      </c>
      <c r="AB20" s="62">
        <f>'[18]Presmetka za tercierna 1'!AB$6</f>
        <v>0</v>
      </c>
    </row>
    <row r="21" spans="2:28" ht="17.25" thickTop="1" thickBot="1" x14ac:dyDescent="0.3">
      <c r="B21" s="63" t="str">
        <f>'Angazirana aFRR energija'!B21</f>
        <v>18.07.2022</v>
      </c>
      <c r="C21" s="58">
        <f t="shared" si="0"/>
        <v>0</v>
      </c>
      <c r="D21" s="59"/>
      <c r="E21" s="60">
        <f>'[19]Presmetka za tercierna 1'!E$6</f>
        <v>0</v>
      </c>
      <c r="F21" s="61">
        <f>'[19]Presmetka za tercierna 1'!F$6</f>
        <v>0</v>
      </c>
      <c r="G21" s="61">
        <f>'[19]Presmetka za tercierna 1'!G$6</f>
        <v>0</v>
      </c>
      <c r="H21" s="61">
        <f>'[19]Presmetka za tercierna 1'!H$6</f>
        <v>0</v>
      </c>
      <c r="I21" s="61">
        <f>'[19]Presmetka za tercierna 1'!I$6</f>
        <v>0</v>
      </c>
      <c r="J21" s="61">
        <f>'[19]Presmetka za tercierna 1'!J$6</f>
        <v>0</v>
      </c>
      <c r="K21" s="61">
        <f>'[19]Presmetka za tercierna 1'!K$6</f>
        <v>0</v>
      </c>
      <c r="L21" s="61">
        <f>'[19]Presmetka za tercierna 1'!L$6</f>
        <v>0</v>
      </c>
      <c r="M21" s="61">
        <f>'[19]Presmetka za tercierna 1'!M$6</f>
        <v>0</v>
      </c>
      <c r="N21" s="61">
        <f>'[19]Presmetka za tercierna 1'!N$6</f>
        <v>0</v>
      </c>
      <c r="O21" s="61">
        <f>'[19]Presmetka za tercierna 1'!O$6</f>
        <v>0</v>
      </c>
      <c r="P21" s="61">
        <f>'[19]Presmetka za tercierna 1'!P$6</f>
        <v>0</v>
      </c>
      <c r="Q21" s="61">
        <f>'[19]Presmetka za tercierna 1'!Q$6</f>
        <v>0</v>
      </c>
      <c r="R21" s="61">
        <f>'[19]Presmetka za tercierna 1'!R$6</f>
        <v>0</v>
      </c>
      <c r="S21" s="61">
        <f>'[19]Presmetka za tercierna 1'!S$6</f>
        <v>0</v>
      </c>
      <c r="T21" s="61">
        <f>'[19]Presmetka za tercierna 1'!T$6</f>
        <v>0</v>
      </c>
      <c r="U21" s="61">
        <f>'[19]Presmetka za tercierna 1'!U$6</f>
        <v>0</v>
      </c>
      <c r="V21" s="61">
        <f>'[19]Presmetka za tercierna 1'!V$6</f>
        <v>0</v>
      </c>
      <c r="W21" s="61">
        <f>'[19]Presmetka za tercierna 1'!W$6</f>
        <v>0</v>
      </c>
      <c r="X21" s="61">
        <f>'[19]Presmetka za tercierna 1'!X$6</f>
        <v>0</v>
      </c>
      <c r="Y21" s="61">
        <f>'[19]Presmetka za tercierna 1'!Y$6</f>
        <v>0</v>
      </c>
      <c r="Z21" s="61">
        <f>'[19]Presmetka za tercierna 1'!Z$6</f>
        <v>0</v>
      </c>
      <c r="AA21" s="61">
        <f>'[19]Presmetka za tercierna 1'!AA$6</f>
        <v>0</v>
      </c>
      <c r="AB21" s="62">
        <f>'[19]Presmetka za tercierna 1'!AB$6</f>
        <v>0</v>
      </c>
    </row>
    <row r="22" spans="2:28" ht="17.25" thickTop="1" thickBot="1" x14ac:dyDescent="0.3">
      <c r="B22" s="63" t="str">
        <f>'Angazirana aFRR energija'!B22</f>
        <v>19.07.2022</v>
      </c>
      <c r="C22" s="58">
        <f t="shared" si="0"/>
        <v>0</v>
      </c>
      <c r="D22" s="59"/>
      <c r="E22" s="60">
        <f>'[20]Presmetka za tercierna 1'!E$6</f>
        <v>0</v>
      </c>
      <c r="F22" s="61">
        <f>'[20]Presmetka za tercierna 1'!F$6</f>
        <v>0</v>
      </c>
      <c r="G22" s="61">
        <f>'[20]Presmetka za tercierna 1'!G$6</f>
        <v>0</v>
      </c>
      <c r="H22" s="61">
        <f>'[20]Presmetka za tercierna 1'!H$6</f>
        <v>0</v>
      </c>
      <c r="I22" s="61">
        <f>'[20]Presmetka za tercierna 1'!I$6</f>
        <v>0</v>
      </c>
      <c r="J22" s="61">
        <f>'[20]Presmetka za tercierna 1'!J$6</f>
        <v>0</v>
      </c>
      <c r="K22" s="61">
        <f>'[20]Presmetka za tercierna 1'!K$6</f>
        <v>0</v>
      </c>
      <c r="L22" s="61">
        <f>'[20]Presmetka za tercierna 1'!L$6</f>
        <v>0</v>
      </c>
      <c r="M22" s="61">
        <f>'[20]Presmetka za tercierna 1'!M$6</f>
        <v>0</v>
      </c>
      <c r="N22" s="61">
        <f>'[20]Presmetka za tercierna 1'!N$6</f>
        <v>0</v>
      </c>
      <c r="O22" s="61">
        <f>'[20]Presmetka za tercierna 1'!O$6</f>
        <v>0</v>
      </c>
      <c r="P22" s="61">
        <f>'[20]Presmetka za tercierna 1'!P$6</f>
        <v>0</v>
      </c>
      <c r="Q22" s="61">
        <f>'[20]Presmetka za tercierna 1'!Q$6</f>
        <v>0</v>
      </c>
      <c r="R22" s="61">
        <f>'[20]Presmetka za tercierna 1'!R$6</f>
        <v>0</v>
      </c>
      <c r="S22" s="61">
        <f>'[20]Presmetka za tercierna 1'!S$6</f>
        <v>0</v>
      </c>
      <c r="T22" s="61">
        <f>'[20]Presmetka za tercierna 1'!T$6</f>
        <v>0</v>
      </c>
      <c r="U22" s="61">
        <f>'[20]Presmetka za tercierna 1'!U$6</f>
        <v>0</v>
      </c>
      <c r="V22" s="61">
        <f>'[20]Presmetka za tercierna 1'!V$6</f>
        <v>0</v>
      </c>
      <c r="W22" s="61">
        <f>'[20]Presmetka za tercierna 1'!W$6</f>
        <v>0</v>
      </c>
      <c r="X22" s="61">
        <f>'[20]Presmetka za tercierna 1'!X$6</f>
        <v>0</v>
      </c>
      <c r="Y22" s="61">
        <f>'[20]Presmetka za tercierna 1'!Y$6</f>
        <v>0</v>
      </c>
      <c r="Z22" s="61">
        <f>'[20]Presmetka za tercierna 1'!Z$6</f>
        <v>0</v>
      </c>
      <c r="AA22" s="61">
        <f>'[20]Presmetka za tercierna 1'!AA$6</f>
        <v>0</v>
      </c>
      <c r="AB22" s="62">
        <f>'[20]Presmetka za tercierna 1'!AB$6</f>
        <v>0</v>
      </c>
    </row>
    <row r="23" spans="2:28" ht="17.25" thickTop="1" thickBot="1" x14ac:dyDescent="0.3">
      <c r="B23" s="63" t="str">
        <f>'Angazirana aFRR energija'!B23</f>
        <v>20.07.2022</v>
      </c>
      <c r="C23" s="58">
        <f t="shared" si="0"/>
        <v>4</v>
      </c>
      <c r="D23" s="59"/>
      <c r="E23" s="60">
        <f>'[21]Presmetka za tercierna 1'!E$6</f>
        <v>0</v>
      </c>
      <c r="F23" s="61">
        <f>'[21]Presmetka za tercierna 1'!F$6</f>
        <v>0</v>
      </c>
      <c r="G23" s="61">
        <f>'[21]Presmetka za tercierna 1'!G$6</f>
        <v>0</v>
      </c>
      <c r="H23" s="61">
        <f>'[21]Presmetka za tercierna 1'!H$6</f>
        <v>0</v>
      </c>
      <c r="I23" s="61">
        <f>'[21]Presmetka za tercierna 1'!I$6</f>
        <v>0</v>
      </c>
      <c r="J23" s="61">
        <f>'[21]Presmetka za tercierna 1'!J$6</f>
        <v>0</v>
      </c>
      <c r="K23" s="61">
        <f>'[21]Presmetka za tercierna 1'!K$6</f>
        <v>0</v>
      </c>
      <c r="L23" s="61">
        <f>'[21]Presmetka za tercierna 1'!L$6</f>
        <v>0</v>
      </c>
      <c r="M23" s="61">
        <f>'[21]Presmetka za tercierna 1'!M$6</f>
        <v>0</v>
      </c>
      <c r="N23" s="61">
        <f>'[21]Presmetka za tercierna 1'!N$6</f>
        <v>0</v>
      </c>
      <c r="O23" s="61">
        <f>'[21]Presmetka za tercierna 1'!O$6</f>
        <v>0</v>
      </c>
      <c r="P23" s="61">
        <f>'[21]Presmetka za tercierna 1'!P$6</f>
        <v>0</v>
      </c>
      <c r="Q23" s="61">
        <f>'[21]Presmetka za tercierna 1'!Q$6</f>
        <v>0</v>
      </c>
      <c r="R23" s="61">
        <f>'[21]Presmetka za tercierna 1'!R$6</f>
        <v>0</v>
      </c>
      <c r="S23" s="61">
        <f>'[21]Presmetka za tercierna 1'!S$6</f>
        <v>0</v>
      </c>
      <c r="T23" s="61">
        <f>'[21]Presmetka za tercierna 1'!T$6</f>
        <v>0</v>
      </c>
      <c r="U23" s="61">
        <f>'[21]Presmetka za tercierna 1'!U$6</f>
        <v>0</v>
      </c>
      <c r="V23" s="61">
        <f>'[21]Presmetka za tercierna 1'!V$6</f>
        <v>0</v>
      </c>
      <c r="W23" s="61">
        <f>'[21]Presmetka za tercierna 1'!W$6</f>
        <v>4</v>
      </c>
      <c r="X23" s="61">
        <f>'[21]Presmetka za tercierna 1'!X$6</f>
        <v>0</v>
      </c>
      <c r="Y23" s="61">
        <f>'[21]Presmetka za tercierna 1'!Y$6</f>
        <v>0</v>
      </c>
      <c r="Z23" s="61">
        <f>'[21]Presmetka za tercierna 1'!Z$6</f>
        <v>0</v>
      </c>
      <c r="AA23" s="61">
        <f>'[21]Presmetka za tercierna 1'!AA$6</f>
        <v>0</v>
      </c>
      <c r="AB23" s="62">
        <f>'[21]Presmetka za tercierna 1'!AB$6</f>
        <v>0</v>
      </c>
    </row>
    <row r="24" spans="2:28" ht="17.25" thickTop="1" thickBot="1" x14ac:dyDescent="0.3">
      <c r="B24" s="63" t="str">
        <f>'Angazirana aFRR energija'!B24</f>
        <v>21.07.2022</v>
      </c>
      <c r="C24" s="58">
        <f t="shared" si="0"/>
        <v>0</v>
      </c>
      <c r="D24" s="59"/>
      <c r="E24" s="60">
        <f>'[22]Presmetka za tercierna 1'!E$6</f>
        <v>0</v>
      </c>
      <c r="F24" s="61">
        <f>'[22]Presmetka za tercierna 1'!F$6</f>
        <v>0</v>
      </c>
      <c r="G24" s="61">
        <f>'[22]Presmetka za tercierna 1'!G$6</f>
        <v>0</v>
      </c>
      <c r="H24" s="61">
        <f>'[22]Presmetka za tercierna 1'!H$6</f>
        <v>0</v>
      </c>
      <c r="I24" s="61">
        <f>'[22]Presmetka za tercierna 1'!I$6</f>
        <v>0</v>
      </c>
      <c r="J24" s="61">
        <f>'[22]Presmetka za tercierna 1'!J$6</f>
        <v>0</v>
      </c>
      <c r="K24" s="61">
        <f>'[22]Presmetka za tercierna 1'!K$6</f>
        <v>0</v>
      </c>
      <c r="L24" s="61">
        <f>'[22]Presmetka za tercierna 1'!L$6</f>
        <v>0</v>
      </c>
      <c r="M24" s="61">
        <f>'[22]Presmetka za tercierna 1'!M$6</f>
        <v>0</v>
      </c>
      <c r="N24" s="61">
        <f>'[22]Presmetka za tercierna 1'!N$6</f>
        <v>0</v>
      </c>
      <c r="O24" s="61">
        <f>'[22]Presmetka za tercierna 1'!O$6</f>
        <v>0</v>
      </c>
      <c r="P24" s="61">
        <f>'[22]Presmetka za tercierna 1'!P$6</f>
        <v>0</v>
      </c>
      <c r="Q24" s="61">
        <f>'[22]Presmetka za tercierna 1'!Q$6</f>
        <v>0</v>
      </c>
      <c r="R24" s="61">
        <f>'[22]Presmetka za tercierna 1'!R$6</f>
        <v>0</v>
      </c>
      <c r="S24" s="61">
        <f>'[22]Presmetka za tercierna 1'!S$6</f>
        <v>0</v>
      </c>
      <c r="T24" s="61">
        <f>'[22]Presmetka za tercierna 1'!T$6</f>
        <v>0</v>
      </c>
      <c r="U24" s="61">
        <f>'[22]Presmetka za tercierna 1'!U$6</f>
        <v>0</v>
      </c>
      <c r="V24" s="61">
        <f>'[22]Presmetka za tercierna 1'!V$6</f>
        <v>0</v>
      </c>
      <c r="W24" s="61">
        <f>'[22]Presmetka za tercierna 1'!W$6</f>
        <v>0</v>
      </c>
      <c r="X24" s="61">
        <f>'[22]Presmetka za tercierna 1'!X$6</f>
        <v>0</v>
      </c>
      <c r="Y24" s="61">
        <f>'[22]Presmetka za tercierna 1'!Y$6</f>
        <v>0</v>
      </c>
      <c r="Z24" s="61">
        <f>'[22]Presmetka za tercierna 1'!Z$6</f>
        <v>0</v>
      </c>
      <c r="AA24" s="61">
        <f>'[22]Presmetka za tercierna 1'!AA$6</f>
        <v>0</v>
      </c>
      <c r="AB24" s="62">
        <f>'[22]Presmetka za tercierna 1'!AB$6</f>
        <v>0</v>
      </c>
    </row>
    <row r="25" spans="2:28" ht="17.25" thickTop="1" thickBot="1" x14ac:dyDescent="0.3">
      <c r="B25" s="63" t="str">
        <f>'Angazirana aFRR energija'!B25</f>
        <v>22.07.2022</v>
      </c>
      <c r="C25" s="58">
        <f t="shared" si="0"/>
        <v>321</v>
      </c>
      <c r="D25" s="59"/>
      <c r="E25" s="60">
        <f>'[23]Presmetka za tercierna 1'!E$6</f>
        <v>0</v>
      </c>
      <c r="F25" s="61">
        <f>'[23]Presmetka za tercierna 1'!F$6</f>
        <v>0</v>
      </c>
      <c r="G25" s="61">
        <f>'[23]Presmetka za tercierna 1'!G$6</f>
        <v>0</v>
      </c>
      <c r="H25" s="61">
        <f>'[23]Presmetka za tercierna 1'!H$6</f>
        <v>0</v>
      </c>
      <c r="I25" s="61">
        <f>'[23]Presmetka za tercierna 1'!I$6</f>
        <v>0</v>
      </c>
      <c r="J25" s="61">
        <f>'[23]Presmetka za tercierna 1'!J$6</f>
        <v>0</v>
      </c>
      <c r="K25" s="61">
        <f>'[23]Presmetka za tercierna 1'!K$6</f>
        <v>0</v>
      </c>
      <c r="L25" s="61">
        <f>'[23]Presmetka za tercierna 1'!L$6</f>
        <v>0</v>
      </c>
      <c r="M25" s="61">
        <f>'[23]Presmetka za tercierna 1'!M$6</f>
        <v>0</v>
      </c>
      <c r="N25" s="61">
        <f>'[23]Presmetka za tercierna 1'!N$6</f>
        <v>0</v>
      </c>
      <c r="O25" s="61">
        <f>'[23]Presmetka za tercierna 1'!O$6</f>
        <v>0</v>
      </c>
      <c r="P25" s="61">
        <f>'[23]Presmetka za tercierna 1'!P$6</f>
        <v>0</v>
      </c>
      <c r="Q25" s="61">
        <f>'[23]Presmetka za tercierna 1'!Q$6</f>
        <v>21</v>
      </c>
      <c r="R25" s="61">
        <f>'[23]Presmetka za tercierna 1'!R$6</f>
        <v>60</v>
      </c>
      <c r="S25" s="61">
        <f>'[23]Presmetka za tercierna 1'!S$6</f>
        <v>23</v>
      </c>
      <c r="T25" s="61">
        <f>'[23]Presmetka za tercierna 1'!T$6</f>
        <v>0</v>
      </c>
      <c r="U25" s="61">
        <f>'[23]Presmetka za tercierna 1'!U$6</f>
        <v>0</v>
      </c>
      <c r="V25" s="61">
        <f>'[23]Presmetka za tercierna 1'!V$6</f>
        <v>0</v>
      </c>
      <c r="W25" s="61">
        <f>'[23]Presmetka za tercierna 1'!W$6</f>
        <v>33</v>
      </c>
      <c r="X25" s="61">
        <f>'[23]Presmetka za tercierna 1'!X$6</f>
        <v>74</v>
      </c>
      <c r="Y25" s="61">
        <f>'[23]Presmetka za tercierna 1'!Y$6</f>
        <v>55</v>
      </c>
      <c r="Z25" s="61">
        <f>'[23]Presmetka za tercierna 1'!Z$6</f>
        <v>55</v>
      </c>
      <c r="AA25" s="61">
        <f>'[23]Presmetka za tercierna 1'!AA$6</f>
        <v>0</v>
      </c>
      <c r="AB25" s="62">
        <f>'[23]Presmetka za tercierna 1'!AB$6</f>
        <v>0</v>
      </c>
    </row>
    <row r="26" spans="2:28" ht="17.25" thickTop="1" thickBot="1" x14ac:dyDescent="0.3">
      <c r="B26" s="63" t="str">
        <f>'Angazirana aFRR energija'!B26</f>
        <v>23.07.2022</v>
      </c>
      <c r="C26" s="58">
        <f t="shared" si="0"/>
        <v>66</v>
      </c>
      <c r="D26" s="59"/>
      <c r="E26" s="60">
        <f>'[24]Presmetka za tercierna 1'!E$6</f>
        <v>0</v>
      </c>
      <c r="F26" s="61">
        <f>'[24]Presmetka za tercierna 1'!F$6</f>
        <v>21</v>
      </c>
      <c r="G26" s="61">
        <f>'[24]Presmetka za tercierna 1'!G$6</f>
        <v>13</v>
      </c>
      <c r="H26" s="61">
        <f>'[24]Presmetka za tercierna 1'!H$6</f>
        <v>0</v>
      </c>
      <c r="I26" s="61">
        <f>'[24]Presmetka za tercierna 1'!I$6</f>
        <v>0</v>
      </c>
      <c r="J26" s="61">
        <f>'[24]Presmetka za tercierna 1'!J$6</f>
        <v>0</v>
      </c>
      <c r="K26" s="61">
        <f>'[24]Presmetka za tercierna 1'!K$6</f>
        <v>0</v>
      </c>
      <c r="L26" s="61">
        <f>'[24]Presmetka za tercierna 1'!L$6</f>
        <v>0</v>
      </c>
      <c r="M26" s="61">
        <f>'[24]Presmetka za tercierna 1'!M$6</f>
        <v>0</v>
      </c>
      <c r="N26" s="61">
        <f>'[24]Presmetka za tercierna 1'!N$6</f>
        <v>0</v>
      </c>
      <c r="O26" s="61">
        <f>'[24]Presmetka za tercierna 1'!O$6</f>
        <v>0</v>
      </c>
      <c r="P26" s="61">
        <f>'[24]Presmetka za tercierna 1'!P$6</f>
        <v>0</v>
      </c>
      <c r="Q26" s="61">
        <f>'[24]Presmetka za tercierna 1'!Q$6</f>
        <v>0</v>
      </c>
      <c r="R26" s="61">
        <f>'[24]Presmetka za tercierna 1'!R$6</f>
        <v>0</v>
      </c>
      <c r="S26" s="61">
        <f>'[24]Presmetka za tercierna 1'!S$6</f>
        <v>0</v>
      </c>
      <c r="T26" s="61">
        <f>'[24]Presmetka za tercierna 1'!T$6</f>
        <v>0</v>
      </c>
      <c r="U26" s="61">
        <f>'[24]Presmetka za tercierna 1'!U$6</f>
        <v>0</v>
      </c>
      <c r="V26" s="61">
        <f>'[24]Presmetka za tercierna 1'!V$6</f>
        <v>13</v>
      </c>
      <c r="W26" s="61">
        <f>'[24]Presmetka za tercierna 1'!W$6</f>
        <v>0</v>
      </c>
      <c r="X26" s="61">
        <f>'[24]Presmetka za tercierna 1'!X$6</f>
        <v>0</v>
      </c>
      <c r="Y26" s="61">
        <f>'[24]Presmetka za tercierna 1'!Y$6</f>
        <v>0</v>
      </c>
      <c r="Z26" s="61">
        <f>'[24]Presmetka za tercierna 1'!Z$6</f>
        <v>0</v>
      </c>
      <c r="AA26" s="61">
        <f>'[24]Presmetka za tercierna 1'!AA$6</f>
        <v>0</v>
      </c>
      <c r="AB26" s="62">
        <f>'[24]Presmetka za tercierna 1'!AB$6</f>
        <v>19</v>
      </c>
    </row>
    <row r="27" spans="2:28" ht="17.25" thickTop="1" thickBot="1" x14ac:dyDescent="0.3">
      <c r="B27" s="63" t="str">
        <f>'Angazirana aFRR energija'!B27</f>
        <v>24.07.2022</v>
      </c>
      <c r="C27" s="58">
        <f t="shared" si="0"/>
        <v>101</v>
      </c>
      <c r="D27" s="59"/>
      <c r="E27" s="60">
        <f>'[25]Presmetka za tercierna 1'!E$6</f>
        <v>0</v>
      </c>
      <c r="F27" s="61">
        <f>'[25]Presmetka za tercierna 1'!F$6</f>
        <v>0</v>
      </c>
      <c r="G27" s="61">
        <f>'[25]Presmetka za tercierna 1'!G$6</f>
        <v>0</v>
      </c>
      <c r="H27" s="61">
        <f>'[25]Presmetka za tercierna 1'!H$6</f>
        <v>0</v>
      </c>
      <c r="I27" s="61">
        <f>'[25]Presmetka za tercierna 1'!I$6</f>
        <v>0</v>
      </c>
      <c r="J27" s="61">
        <f>'[25]Presmetka za tercierna 1'!J$6</f>
        <v>0</v>
      </c>
      <c r="K27" s="61">
        <f>'[25]Presmetka za tercierna 1'!K$6</f>
        <v>0</v>
      </c>
      <c r="L27" s="61">
        <f>'[25]Presmetka za tercierna 1'!L$6</f>
        <v>0</v>
      </c>
      <c r="M27" s="61">
        <f>'[25]Presmetka za tercierna 1'!M$6</f>
        <v>0</v>
      </c>
      <c r="N27" s="61">
        <f>'[25]Presmetka za tercierna 1'!N$6</f>
        <v>0</v>
      </c>
      <c r="O27" s="61">
        <f>'[25]Presmetka za tercierna 1'!O$6</f>
        <v>0</v>
      </c>
      <c r="P27" s="61">
        <f>'[25]Presmetka za tercierna 1'!P$6</f>
        <v>0</v>
      </c>
      <c r="Q27" s="61">
        <f>'[25]Presmetka za tercierna 1'!Q$6</f>
        <v>0</v>
      </c>
      <c r="R27" s="61">
        <f>'[25]Presmetka za tercierna 1'!R$6</f>
        <v>0</v>
      </c>
      <c r="S27" s="61">
        <f>'[25]Presmetka za tercierna 1'!S$6</f>
        <v>0</v>
      </c>
      <c r="T27" s="61">
        <f>'[25]Presmetka za tercierna 1'!T$6</f>
        <v>0</v>
      </c>
      <c r="U27" s="61">
        <f>'[25]Presmetka za tercierna 1'!U$6</f>
        <v>0</v>
      </c>
      <c r="V27" s="61">
        <f>'[25]Presmetka za tercierna 1'!V$6</f>
        <v>0</v>
      </c>
      <c r="W27" s="61">
        <f>'[25]Presmetka za tercierna 1'!W$6</f>
        <v>66</v>
      </c>
      <c r="X27" s="61">
        <f>'[25]Presmetka za tercierna 1'!X$6</f>
        <v>35</v>
      </c>
      <c r="Y27" s="61">
        <f>'[25]Presmetka za tercierna 1'!Y$6</f>
        <v>0</v>
      </c>
      <c r="Z27" s="61">
        <f>'[25]Presmetka za tercierna 1'!Z$6</f>
        <v>0</v>
      </c>
      <c r="AA27" s="61">
        <f>'[25]Presmetka za tercierna 1'!AA$6</f>
        <v>0</v>
      </c>
      <c r="AB27" s="62">
        <f>'[25]Presmetka za tercierna 1'!AB$6</f>
        <v>0</v>
      </c>
    </row>
    <row r="28" spans="2:28" ht="17.25" thickTop="1" thickBot="1" x14ac:dyDescent="0.3">
      <c r="B28" s="63" t="str">
        <f>'Angazirana aFRR energija'!B28</f>
        <v>25.07.2022</v>
      </c>
      <c r="C28" s="58">
        <f t="shared" si="0"/>
        <v>0</v>
      </c>
      <c r="D28" s="59"/>
      <c r="E28" s="60">
        <f>'[26]Presmetka za tercierna 1'!E$6</f>
        <v>0</v>
      </c>
      <c r="F28" s="61">
        <f>'[26]Presmetka za tercierna 1'!F$6</f>
        <v>0</v>
      </c>
      <c r="G28" s="61">
        <f>'[26]Presmetka za tercierna 1'!G$6</f>
        <v>0</v>
      </c>
      <c r="H28" s="61">
        <f>'[26]Presmetka za tercierna 1'!H$6</f>
        <v>0</v>
      </c>
      <c r="I28" s="61">
        <f>'[26]Presmetka za tercierna 1'!I$6</f>
        <v>0</v>
      </c>
      <c r="J28" s="61">
        <f>'[26]Presmetka za tercierna 1'!J$6</f>
        <v>0</v>
      </c>
      <c r="K28" s="61">
        <f>'[26]Presmetka za tercierna 1'!K$6</f>
        <v>0</v>
      </c>
      <c r="L28" s="61">
        <f>'[26]Presmetka za tercierna 1'!L$6</f>
        <v>0</v>
      </c>
      <c r="M28" s="61">
        <f>'[26]Presmetka za tercierna 1'!M$6</f>
        <v>0</v>
      </c>
      <c r="N28" s="61">
        <f>'[26]Presmetka za tercierna 1'!N$6</f>
        <v>0</v>
      </c>
      <c r="O28" s="61">
        <f>'[26]Presmetka za tercierna 1'!O$6</f>
        <v>0</v>
      </c>
      <c r="P28" s="61">
        <f>'[26]Presmetka za tercierna 1'!P$6</f>
        <v>0</v>
      </c>
      <c r="Q28" s="61">
        <f>'[26]Presmetka za tercierna 1'!Q$6</f>
        <v>0</v>
      </c>
      <c r="R28" s="61">
        <f>'[26]Presmetka za tercierna 1'!R$6</f>
        <v>0</v>
      </c>
      <c r="S28" s="61">
        <f>'[26]Presmetka za tercierna 1'!S$6</f>
        <v>0</v>
      </c>
      <c r="T28" s="61">
        <f>'[26]Presmetka za tercierna 1'!T$6</f>
        <v>0</v>
      </c>
      <c r="U28" s="61">
        <f>'[26]Presmetka za tercierna 1'!U$6</f>
        <v>0</v>
      </c>
      <c r="V28" s="61">
        <f>'[26]Presmetka za tercierna 1'!V$6</f>
        <v>0</v>
      </c>
      <c r="W28" s="61">
        <f>'[26]Presmetka za tercierna 1'!W$6</f>
        <v>0</v>
      </c>
      <c r="X28" s="61">
        <f>'[26]Presmetka za tercierna 1'!X$6</f>
        <v>0</v>
      </c>
      <c r="Y28" s="61">
        <f>'[26]Presmetka za tercierna 1'!Y$6</f>
        <v>0</v>
      </c>
      <c r="Z28" s="61">
        <f>'[26]Presmetka za tercierna 1'!Z$6</f>
        <v>0</v>
      </c>
      <c r="AA28" s="61">
        <f>'[26]Presmetka za tercierna 1'!AA$6</f>
        <v>0</v>
      </c>
      <c r="AB28" s="62">
        <f>'[26]Presmetka za tercierna 1'!AB$6</f>
        <v>0</v>
      </c>
    </row>
    <row r="29" spans="2:28" ht="17.25" thickTop="1" thickBot="1" x14ac:dyDescent="0.3">
      <c r="B29" s="63" t="str">
        <f>'Angazirana aFRR energija'!B29</f>
        <v>26.07.2022</v>
      </c>
      <c r="C29" s="58">
        <f t="shared" si="0"/>
        <v>0</v>
      </c>
      <c r="D29" s="59"/>
      <c r="E29" s="60">
        <f>'[27]Presmetka za tercierna 1'!E$6</f>
        <v>0</v>
      </c>
      <c r="F29" s="61">
        <f>'[27]Presmetka za tercierna 1'!F$6</f>
        <v>0</v>
      </c>
      <c r="G29" s="61">
        <f>'[27]Presmetka za tercierna 1'!G$6</f>
        <v>0</v>
      </c>
      <c r="H29" s="61">
        <f>'[27]Presmetka za tercierna 1'!H$6</f>
        <v>0</v>
      </c>
      <c r="I29" s="61">
        <f>'[27]Presmetka za tercierna 1'!I$6</f>
        <v>0</v>
      </c>
      <c r="J29" s="61">
        <f>'[27]Presmetka za tercierna 1'!J$6</f>
        <v>0</v>
      </c>
      <c r="K29" s="61">
        <f>'[27]Presmetka za tercierna 1'!K$6</f>
        <v>0</v>
      </c>
      <c r="L29" s="61">
        <f>'[27]Presmetka za tercierna 1'!L$6</f>
        <v>0</v>
      </c>
      <c r="M29" s="61">
        <f>'[27]Presmetka za tercierna 1'!M$6</f>
        <v>0</v>
      </c>
      <c r="N29" s="61">
        <f>'[27]Presmetka za tercierna 1'!N$6</f>
        <v>0</v>
      </c>
      <c r="O29" s="61">
        <f>'[27]Presmetka za tercierna 1'!O$6</f>
        <v>0</v>
      </c>
      <c r="P29" s="61">
        <f>'[27]Presmetka za tercierna 1'!P$6</f>
        <v>0</v>
      </c>
      <c r="Q29" s="61">
        <f>'[27]Presmetka za tercierna 1'!Q$6</f>
        <v>0</v>
      </c>
      <c r="R29" s="61">
        <f>'[27]Presmetka za tercierna 1'!R$6</f>
        <v>0</v>
      </c>
      <c r="S29" s="61">
        <f>'[27]Presmetka za tercierna 1'!S$6</f>
        <v>0</v>
      </c>
      <c r="T29" s="61">
        <f>'[27]Presmetka za tercierna 1'!T$6</f>
        <v>0</v>
      </c>
      <c r="U29" s="61">
        <f>'[27]Presmetka za tercierna 1'!U$6</f>
        <v>0</v>
      </c>
      <c r="V29" s="61">
        <f>'[27]Presmetka za tercierna 1'!V$6</f>
        <v>0</v>
      </c>
      <c r="W29" s="61">
        <f>'[27]Presmetka za tercierna 1'!W$6</f>
        <v>0</v>
      </c>
      <c r="X29" s="61">
        <f>'[27]Presmetka za tercierna 1'!X$6</f>
        <v>0</v>
      </c>
      <c r="Y29" s="61">
        <f>'[27]Presmetka za tercierna 1'!Y$6</f>
        <v>0</v>
      </c>
      <c r="Z29" s="61">
        <f>'[27]Presmetka za tercierna 1'!Z$6</f>
        <v>0</v>
      </c>
      <c r="AA29" s="61">
        <f>'[27]Presmetka za tercierna 1'!AA$6</f>
        <v>0</v>
      </c>
      <c r="AB29" s="62">
        <f>'[27]Presmetka za tercierna 1'!AB$6</f>
        <v>0</v>
      </c>
    </row>
    <row r="30" spans="2:28" ht="17.25" thickTop="1" thickBot="1" x14ac:dyDescent="0.3">
      <c r="B30" s="63" t="str">
        <f>'Angazirana aFRR energija'!B30</f>
        <v>27.07.2022</v>
      </c>
      <c r="C30" s="58">
        <f t="shared" si="0"/>
        <v>6</v>
      </c>
      <c r="D30" s="59"/>
      <c r="E30" s="60">
        <f>'[28]Presmetka za tercierna 1'!E$6</f>
        <v>0</v>
      </c>
      <c r="F30" s="61">
        <f>'[28]Presmetka za tercierna 1'!F$6</f>
        <v>0</v>
      </c>
      <c r="G30" s="61">
        <f>'[28]Presmetka za tercierna 1'!G$6</f>
        <v>0</v>
      </c>
      <c r="H30" s="61">
        <f>'[28]Presmetka za tercierna 1'!H$6</f>
        <v>0</v>
      </c>
      <c r="I30" s="61">
        <f>'[28]Presmetka za tercierna 1'!I$6</f>
        <v>0</v>
      </c>
      <c r="J30" s="61">
        <f>'[28]Presmetka za tercierna 1'!J$6</f>
        <v>0</v>
      </c>
      <c r="K30" s="61">
        <f>'[28]Presmetka za tercierna 1'!K$6</f>
        <v>0</v>
      </c>
      <c r="L30" s="61">
        <f>'[28]Presmetka za tercierna 1'!L$6</f>
        <v>0</v>
      </c>
      <c r="M30" s="61">
        <f>'[28]Presmetka za tercierna 1'!M$6</f>
        <v>0</v>
      </c>
      <c r="N30" s="61">
        <f>'[28]Presmetka za tercierna 1'!N$6</f>
        <v>0</v>
      </c>
      <c r="O30" s="61">
        <f>'[28]Presmetka za tercierna 1'!O$6</f>
        <v>0</v>
      </c>
      <c r="P30" s="61">
        <f>'[28]Presmetka za tercierna 1'!P$6</f>
        <v>0</v>
      </c>
      <c r="Q30" s="61">
        <f>'[28]Presmetka za tercierna 1'!Q$6</f>
        <v>0</v>
      </c>
      <c r="R30" s="61">
        <f>'[28]Presmetka za tercierna 1'!R$6</f>
        <v>0</v>
      </c>
      <c r="S30" s="61">
        <f>'[28]Presmetka za tercierna 1'!S$6</f>
        <v>0</v>
      </c>
      <c r="T30" s="61">
        <f>'[28]Presmetka za tercierna 1'!T$6</f>
        <v>0</v>
      </c>
      <c r="U30" s="61">
        <f>'[28]Presmetka za tercierna 1'!U$6</f>
        <v>0</v>
      </c>
      <c r="V30" s="61">
        <f>'[28]Presmetka za tercierna 1'!V$6</f>
        <v>0</v>
      </c>
      <c r="W30" s="61">
        <f>'[28]Presmetka za tercierna 1'!W$6</f>
        <v>6</v>
      </c>
      <c r="X30" s="61">
        <f>'[28]Presmetka za tercierna 1'!X$6</f>
        <v>0</v>
      </c>
      <c r="Y30" s="61">
        <f>'[28]Presmetka za tercierna 1'!Y$6</f>
        <v>0</v>
      </c>
      <c r="Z30" s="61">
        <f>'[28]Presmetka za tercierna 1'!Z$6</f>
        <v>0</v>
      </c>
      <c r="AA30" s="61">
        <f>'[28]Presmetka za tercierna 1'!AA$6</f>
        <v>0</v>
      </c>
      <c r="AB30" s="62">
        <f>'[28]Presmetka za tercierna 1'!AB$6</f>
        <v>0</v>
      </c>
    </row>
    <row r="31" spans="2:28" ht="17.25" thickTop="1" thickBot="1" x14ac:dyDescent="0.3">
      <c r="B31" s="63" t="str">
        <f>'Angazirana aFRR energija'!B31</f>
        <v>28.07.2022</v>
      </c>
      <c r="C31" s="58">
        <f t="shared" si="0"/>
        <v>294</v>
      </c>
      <c r="D31" s="59"/>
      <c r="E31" s="60">
        <f>'[29]Presmetka za tercierna 1'!E$6</f>
        <v>0</v>
      </c>
      <c r="F31" s="61">
        <f>'[29]Presmetka za tercierna 1'!F$6</f>
        <v>0</v>
      </c>
      <c r="G31" s="61">
        <f>'[29]Presmetka za tercierna 1'!G$6</f>
        <v>0</v>
      </c>
      <c r="H31" s="61">
        <f>'[29]Presmetka za tercierna 1'!H$6</f>
        <v>0</v>
      </c>
      <c r="I31" s="61">
        <f>'[29]Presmetka za tercierna 1'!I$6</f>
        <v>0</v>
      </c>
      <c r="J31" s="61">
        <f>'[29]Presmetka za tercierna 1'!J$6</f>
        <v>0</v>
      </c>
      <c r="K31" s="61">
        <f>'[29]Presmetka za tercierna 1'!K$6</f>
        <v>0</v>
      </c>
      <c r="L31" s="61">
        <f>'[29]Presmetka za tercierna 1'!L$6</f>
        <v>0</v>
      </c>
      <c r="M31" s="61">
        <f>'[29]Presmetka za tercierna 1'!M$6</f>
        <v>0</v>
      </c>
      <c r="N31" s="61">
        <f>'[29]Presmetka za tercierna 1'!N$6</f>
        <v>0</v>
      </c>
      <c r="O31" s="61">
        <f>'[29]Presmetka za tercierna 1'!O$6</f>
        <v>11</v>
      </c>
      <c r="P31" s="61">
        <f>'[29]Presmetka za tercierna 1'!P$6</f>
        <v>27</v>
      </c>
      <c r="Q31" s="61">
        <f>'[29]Presmetka za tercierna 1'!Q$6</f>
        <v>47</v>
      </c>
      <c r="R31" s="61">
        <f>'[29]Presmetka za tercierna 1'!R$6</f>
        <v>23</v>
      </c>
      <c r="S31" s="61">
        <f>'[29]Presmetka za tercierna 1'!S$6</f>
        <v>44</v>
      </c>
      <c r="T31" s="61">
        <f>'[29]Presmetka za tercierna 1'!T$6</f>
        <v>31</v>
      </c>
      <c r="U31" s="61">
        <f>'[29]Presmetka za tercierna 1'!U$6</f>
        <v>44</v>
      </c>
      <c r="V31" s="61">
        <f>'[29]Presmetka za tercierna 1'!V$6</f>
        <v>23</v>
      </c>
      <c r="W31" s="61">
        <f>'[29]Presmetka za tercierna 1'!W$6</f>
        <v>34</v>
      </c>
      <c r="X31" s="61">
        <f>'[29]Presmetka za tercierna 1'!X$6</f>
        <v>0</v>
      </c>
      <c r="Y31" s="61">
        <f>'[29]Presmetka za tercierna 1'!Y$6</f>
        <v>0</v>
      </c>
      <c r="Z31" s="61">
        <f>'[29]Presmetka za tercierna 1'!Z$6</f>
        <v>10</v>
      </c>
      <c r="AA31" s="61">
        <f>'[29]Presmetka za tercierna 1'!AA$6</f>
        <v>0</v>
      </c>
      <c r="AB31" s="62">
        <f>'[29]Presmetka za tercierna 1'!AB$6</f>
        <v>0</v>
      </c>
    </row>
    <row r="32" spans="2:28" ht="17.25" thickTop="1" thickBot="1" x14ac:dyDescent="0.3">
      <c r="B32" s="63" t="str">
        <f>'Angazirana aFRR energija'!B32</f>
        <v>29.07.2022</v>
      </c>
      <c r="C32" s="58">
        <f t="shared" si="0"/>
        <v>0</v>
      </c>
      <c r="D32" s="59"/>
      <c r="E32" s="60">
        <f>'[30]Presmetka za tercierna 1'!E$6</f>
        <v>0</v>
      </c>
      <c r="F32" s="61">
        <f>'[30]Presmetka za tercierna 1'!F$6</f>
        <v>0</v>
      </c>
      <c r="G32" s="61">
        <f>'[30]Presmetka za tercierna 1'!G$6</f>
        <v>0</v>
      </c>
      <c r="H32" s="61">
        <f>'[30]Presmetka za tercierna 1'!H$6</f>
        <v>0</v>
      </c>
      <c r="I32" s="61">
        <f>'[30]Presmetka za tercierna 1'!I$6</f>
        <v>0</v>
      </c>
      <c r="J32" s="61">
        <f>'[30]Presmetka za tercierna 1'!J$6</f>
        <v>0</v>
      </c>
      <c r="K32" s="61">
        <f>'[30]Presmetka za tercierna 1'!K$6</f>
        <v>0</v>
      </c>
      <c r="L32" s="61">
        <f>'[30]Presmetka za tercierna 1'!L$6</f>
        <v>0</v>
      </c>
      <c r="M32" s="61">
        <f>'[30]Presmetka za tercierna 1'!M$6</f>
        <v>0</v>
      </c>
      <c r="N32" s="61">
        <f>'[30]Presmetka za tercierna 1'!N$6</f>
        <v>0</v>
      </c>
      <c r="O32" s="61">
        <f>'[30]Presmetka za tercierna 1'!O$6</f>
        <v>0</v>
      </c>
      <c r="P32" s="61">
        <f>'[30]Presmetka za tercierna 1'!P$6</f>
        <v>0</v>
      </c>
      <c r="Q32" s="61">
        <f>'[30]Presmetka za tercierna 1'!Q$6</f>
        <v>0</v>
      </c>
      <c r="R32" s="61">
        <f>'[30]Presmetka za tercierna 1'!R$6</f>
        <v>0</v>
      </c>
      <c r="S32" s="61">
        <f>'[30]Presmetka za tercierna 1'!S$6</f>
        <v>0</v>
      </c>
      <c r="T32" s="61">
        <f>'[30]Presmetka za tercierna 1'!T$6</f>
        <v>0</v>
      </c>
      <c r="U32" s="61">
        <f>'[30]Presmetka za tercierna 1'!U$6</f>
        <v>0</v>
      </c>
      <c r="V32" s="61">
        <f>'[30]Presmetka za tercierna 1'!V$6</f>
        <v>0</v>
      </c>
      <c r="W32" s="61">
        <f>'[30]Presmetka za tercierna 1'!W$6</f>
        <v>0</v>
      </c>
      <c r="X32" s="61">
        <f>'[30]Presmetka za tercierna 1'!X$6</f>
        <v>0</v>
      </c>
      <c r="Y32" s="61">
        <f>'[30]Presmetka za tercierna 1'!Y$6</f>
        <v>0</v>
      </c>
      <c r="Z32" s="61">
        <f>'[30]Presmetka za tercierna 1'!Z$6</f>
        <v>0</v>
      </c>
      <c r="AA32" s="61">
        <f>'[30]Presmetka za tercierna 1'!AA$6</f>
        <v>0</v>
      </c>
      <c r="AB32" s="62">
        <f>'[30]Presmetka za tercierna 1'!AB$6</f>
        <v>0</v>
      </c>
    </row>
    <row r="33" spans="2:33" ht="17.25" thickTop="1" thickBot="1" x14ac:dyDescent="0.3">
      <c r="B33" s="63" t="str">
        <f>'Angazirana aFRR energija'!B33</f>
        <v>30.07.2022</v>
      </c>
      <c r="C33" s="58">
        <f t="shared" si="0"/>
        <v>0</v>
      </c>
      <c r="D33" s="59"/>
      <c r="E33" s="60">
        <f>'[31]Presmetka za tercierna 1'!E$6</f>
        <v>0</v>
      </c>
      <c r="F33" s="61">
        <f>'[31]Presmetka za tercierna 1'!F$6</f>
        <v>0</v>
      </c>
      <c r="G33" s="61">
        <f>'[31]Presmetka za tercierna 1'!G$6</f>
        <v>0</v>
      </c>
      <c r="H33" s="61">
        <f>'[31]Presmetka za tercierna 1'!H$6</f>
        <v>0</v>
      </c>
      <c r="I33" s="61">
        <f>'[31]Presmetka za tercierna 1'!I$6</f>
        <v>0</v>
      </c>
      <c r="J33" s="61">
        <f>'[31]Presmetka za tercierna 1'!J$6</f>
        <v>0</v>
      </c>
      <c r="K33" s="61">
        <f>'[31]Presmetka za tercierna 1'!K$6</f>
        <v>0</v>
      </c>
      <c r="L33" s="61">
        <f>'[31]Presmetka za tercierna 1'!L$6</f>
        <v>0</v>
      </c>
      <c r="M33" s="61">
        <f>'[31]Presmetka za tercierna 1'!M$6</f>
        <v>0</v>
      </c>
      <c r="N33" s="61">
        <f>'[31]Presmetka za tercierna 1'!N$6</f>
        <v>0</v>
      </c>
      <c r="O33" s="61">
        <f>'[31]Presmetka za tercierna 1'!O$6</f>
        <v>0</v>
      </c>
      <c r="P33" s="61">
        <f>'[31]Presmetka za tercierna 1'!P$6</f>
        <v>0</v>
      </c>
      <c r="Q33" s="61">
        <f>'[31]Presmetka za tercierna 1'!Q$6</f>
        <v>0</v>
      </c>
      <c r="R33" s="61">
        <f>'[31]Presmetka za tercierna 1'!R$6</f>
        <v>0</v>
      </c>
      <c r="S33" s="61">
        <f>'[31]Presmetka za tercierna 1'!S$6</f>
        <v>0</v>
      </c>
      <c r="T33" s="61">
        <f>'[31]Presmetka za tercierna 1'!T$6</f>
        <v>0</v>
      </c>
      <c r="U33" s="61">
        <f>'[31]Presmetka za tercierna 1'!U$6</f>
        <v>0</v>
      </c>
      <c r="V33" s="61">
        <f>'[31]Presmetka za tercierna 1'!V$6</f>
        <v>0</v>
      </c>
      <c r="W33" s="61">
        <f>'[31]Presmetka za tercierna 1'!W$6</f>
        <v>0</v>
      </c>
      <c r="X33" s="61">
        <f>'[31]Presmetka za tercierna 1'!X$6</f>
        <v>0</v>
      </c>
      <c r="Y33" s="61">
        <f>'[31]Presmetka za tercierna 1'!Y$6</f>
        <v>0</v>
      </c>
      <c r="Z33" s="61">
        <f>'[31]Presmetka za tercierna 1'!Z$6</f>
        <v>0</v>
      </c>
      <c r="AA33" s="61">
        <f>'[31]Presmetka za tercierna 1'!AA$6</f>
        <v>0</v>
      </c>
      <c r="AB33" s="62">
        <f>'[31]Presmetka za tercierna 1'!AB$6</f>
        <v>0</v>
      </c>
    </row>
    <row r="34" spans="2:33" ht="16.5" thickTop="1" x14ac:dyDescent="0.25">
      <c r="B34" s="64" t="str">
        <f>'Angazirana aFRR energija'!B34</f>
        <v>31.07.2022</v>
      </c>
      <c r="C34" s="65">
        <f>SUM(E34:AB34)</f>
        <v>0</v>
      </c>
      <c r="D34" s="66"/>
      <c r="E34" s="60">
        <f>'[32]Presmetka za tercierna 1'!E$6</f>
        <v>0</v>
      </c>
      <c r="F34" s="61">
        <f>'[32]Presmetka za tercierna 1'!F$6</f>
        <v>0</v>
      </c>
      <c r="G34" s="61">
        <f>'[32]Presmetka za tercierna 1'!G$6</f>
        <v>0</v>
      </c>
      <c r="H34" s="61">
        <f>'[32]Presmetka za tercierna 1'!H$6</f>
        <v>0</v>
      </c>
      <c r="I34" s="61">
        <f>'[32]Presmetka za tercierna 1'!I$6</f>
        <v>0</v>
      </c>
      <c r="J34" s="61">
        <f>'[32]Presmetka za tercierna 1'!J$6</f>
        <v>0</v>
      </c>
      <c r="K34" s="61">
        <f>'[32]Presmetka za tercierna 1'!K$6</f>
        <v>0</v>
      </c>
      <c r="L34" s="61">
        <f>'[32]Presmetka za tercierna 1'!L$6</f>
        <v>0</v>
      </c>
      <c r="M34" s="61">
        <f>'[32]Presmetka za tercierna 1'!M$6</f>
        <v>0</v>
      </c>
      <c r="N34" s="61">
        <f>'[32]Presmetka za tercierna 1'!N$6</f>
        <v>0</v>
      </c>
      <c r="O34" s="61">
        <f>'[32]Presmetka za tercierna 1'!O$6</f>
        <v>0</v>
      </c>
      <c r="P34" s="61">
        <f>'[32]Presmetka za tercierna 1'!P$6</f>
        <v>0</v>
      </c>
      <c r="Q34" s="61">
        <f>'[32]Presmetka za tercierna 1'!Q$6</f>
        <v>0</v>
      </c>
      <c r="R34" s="61">
        <f>'[32]Presmetka za tercierna 1'!R$6</f>
        <v>0</v>
      </c>
      <c r="S34" s="61">
        <f>'[32]Presmetka za tercierna 1'!S$6</f>
        <v>0</v>
      </c>
      <c r="T34" s="61">
        <f>'[32]Presmetka za tercierna 1'!T$6</f>
        <v>0</v>
      </c>
      <c r="U34" s="61">
        <f>'[32]Presmetka za tercierna 1'!U$6</f>
        <v>0</v>
      </c>
      <c r="V34" s="61">
        <f>'[32]Presmetka za tercierna 1'!V$6</f>
        <v>0</v>
      </c>
      <c r="W34" s="61">
        <f>'[32]Presmetka za tercierna 1'!W$6</f>
        <v>0</v>
      </c>
      <c r="X34" s="61">
        <f>'[32]Presmetka za tercierna 1'!X$6</f>
        <v>0</v>
      </c>
      <c r="Y34" s="61">
        <f>'[32]Presmetka za tercierna 1'!Y$6</f>
        <v>0</v>
      </c>
      <c r="Z34" s="61">
        <f>'[32]Presmetka za tercierna 1'!Z$6</f>
        <v>0</v>
      </c>
      <c r="AA34" s="61">
        <f>'[32]Presmetka za tercierna 1'!AA$6</f>
        <v>0</v>
      </c>
      <c r="AB34" s="62">
        <f>'[32]Presmetka za tercierna 1'!AB$6</f>
        <v>0</v>
      </c>
    </row>
    <row r="37" spans="2:33" s="81" customFormat="1" ht="25.5" customHeight="1" thickBot="1" x14ac:dyDescent="0.3">
      <c r="B37" s="45" t="s">
        <v>36</v>
      </c>
      <c r="C37" s="46" t="s">
        <v>37</v>
      </c>
      <c r="D37" s="47"/>
      <c r="E37" s="48" t="str">
        <f>"Ангажирана mFRR регулација за надолу - "&amp;[1]VLEZ!$D$3&amp;" "&amp;[1]VLEZ!$C$8</f>
        <v>Ангажирана mFRR регулација за надолу - Јули 2022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9"/>
      <c r="AG37" s="81" t="s">
        <v>35</v>
      </c>
    </row>
    <row r="38" spans="2:33" ht="15.75" customHeight="1" thickTop="1" thickBot="1" x14ac:dyDescent="0.3">
      <c r="B38" s="50"/>
      <c r="C38" s="51"/>
      <c r="D38" s="52"/>
      <c r="E38" s="53" t="s">
        <v>2</v>
      </c>
      <c r="F38" s="54" t="s">
        <v>3</v>
      </c>
      <c r="G38" s="54" t="s">
        <v>4</v>
      </c>
      <c r="H38" s="54" t="s">
        <v>5</v>
      </c>
      <c r="I38" s="54" t="s">
        <v>6</v>
      </c>
      <c r="J38" s="54" t="s">
        <v>7</v>
      </c>
      <c r="K38" s="54" t="s">
        <v>8</v>
      </c>
      <c r="L38" s="54" t="s">
        <v>9</v>
      </c>
      <c r="M38" s="54" t="s">
        <v>10</v>
      </c>
      <c r="N38" s="54" t="s">
        <v>11</v>
      </c>
      <c r="O38" s="54" t="s">
        <v>12</v>
      </c>
      <c r="P38" s="54" t="s">
        <v>13</v>
      </c>
      <c r="Q38" s="54" t="s">
        <v>14</v>
      </c>
      <c r="R38" s="54" t="s">
        <v>15</v>
      </c>
      <c r="S38" s="55" t="s">
        <v>16</v>
      </c>
      <c r="T38" s="54" t="s">
        <v>17</v>
      </c>
      <c r="U38" s="54" t="s">
        <v>18</v>
      </c>
      <c r="V38" s="54" t="s">
        <v>19</v>
      </c>
      <c r="W38" s="54" t="s">
        <v>20</v>
      </c>
      <c r="X38" s="54" t="s">
        <v>21</v>
      </c>
      <c r="Y38" s="54" t="s">
        <v>22</v>
      </c>
      <c r="Z38" s="54" t="s">
        <v>23</v>
      </c>
      <c r="AA38" s="54" t="s">
        <v>24</v>
      </c>
      <c r="AB38" s="56" t="s">
        <v>25</v>
      </c>
    </row>
    <row r="39" spans="2:33" ht="17.25" thickTop="1" thickBot="1" x14ac:dyDescent="0.3">
      <c r="B39" s="57" t="str">
        <f>B4</f>
        <v>01.07.2022</v>
      </c>
      <c r="C39" s="58">
        <f>SUM(E39:AB39)</f>
        <v>0</v>
      </c>
      <c r="D39" s="59"/>
      <c r="E39" s="60">
        <f>'[2]Presmetka za tercierna 1'!E$12</f>
        <v>0</v>
      </c>
      <c r="F39" s="61">
        <f>'[2]Presmetka za tercierna 1'!F$12</f>
        <v>0</v>
      </c>
      <c r="G39" s="61">
        <f>'[2]Presmetka za tercierna 1'!G$12</f>
        <v>0</v>
      </c>
      <c r="H39" s="61">
        <f>'[2]Presmetka za tercierna 1'!H$12</f>
        <v>0</v>
      </c>
      <c r="I39" s="61">
        <f>'[2]Presmetka za tercierna 1'!I$12</f>
        <v>0</v>
      </c>
      <c r="J39" s="61">
        <f>'[2]Presmetka za tercierna 1'!J$12</f>
        <v>0</v>
      </c>
      <c r="K39" s="61">
        <f>'[2]Presmetka za tercierna 1'!K$12</f>
        <v>0</v>
      </c>
      <c r="L39" s="61">
        <f>'[2]Presmetka za tercierna 1'!L$12</f>
        <v>0</v>
      </c>
      <c r="M39" s="61">
        <f>'[2]Presmetka za tercierna 1'!M$12</f>
        <v>0</v>
      </c>
      <c r="N39" s="61">
        <f>'[2]Presmetka za tercierna 1'!N$12</f>
        <v>0</v>
      </c>
      <c r="O39" s="61">
        <f>'[2]Presmetka za tercierna 1'!O$12</f>
        <v>0</v>
      </c>
      <c r="P39" s="61">
        <f>'[2]Presmetka za tercierna 1'!P$12</f>
        <v>0</v>
      </c>
      <c r="Q39" s="61">
        <f>'[2]Presmetka za tercierna 1'!Q$12</f>
        <v>0</v>
      </c>
      <c r="R39" s="61">
        <f>'[2]Presmetka za tercierna 1'!R$12</f>
        <v>0</v>
      </c>
      <c r="S39" s="61">
        <f>'[2]Presmetka za tercierna 1'!S$12</f>
        <v>0</v>
      </c>
      <c r="T39" s="61">
        <f>'[2]Presmetka za tercierna 1'!T$12</f>
        <v>0</v>
      </c>
      <c r="U39" s="61">
        <f>'[2]Presmetka za tercierna 1'!U$12</f>
        <v>0</v>
      </c>
      <c r="V39" s="61">
        <f>'[2]Presmetka za tercierna 1'!V$12</f>
        <v>0</v>
      </c>
      <c r="W39" s="61">
        <f>'[2]Presmetka za tercierna 1'!W$12</f>
        <v>0</v>
      </c>
      <c r="X39" s="61">
        <f>'[2]Presmetka za tercierna 1'!X$12</f>
        <v>0</v>
      </c>
      <c r="Y39" s="61">
        <f>'[2]Presmetka za tercierna 1'!Y$12</f>
        <v>0</v>
      </c>
      <c r="Z39" s="61">
        <f>'[2]Presmetka za tercierna 1'!Z$12</f>
        <v>0</v>
      </c>
      <c r="AA39" s="61">
        <f>'[2]Presmetka za tercierna 1'!AA$12</f>
        <v>0</v>
      </c>
      <c r="AB39" s="62">
        <f>'[2]Presmetka za tercierna 1'!AB$12</f>
        <v>0</v>
      </c>
    </row>
    <row r="40" spans="2:33" ht="17.25" thickTop="1" thickBot="1" x14ac:dyDescent="0.3">
      <c r="B40" s="63" t="str">
        <f t="shared" ref="B40:B69" si="1">B5</f>
        <v>02.07.2022</v>
      </c>
      <c r="C40" s="58">
        <f t="shared" ref="C40:C68" si="2">SUM(E40:AB40)</f>
        <v>-395</v>
      </c>
      <c r="D40" s="59"/>
      <c r="E40" s="60">
        <f>'[3]Presmetka za tercierna 1'!E$12</f>
        <v>0</v>
      </c>
      <c r="F40" s="61">
        <f>'[3]Presmetka za tercierna 1'!F$12</f>
        <v>0</v>
      </c>
      <c r="G40" s="61">
        <f>'[3]Presmetka za tercierna 1'!G$12</f>
        <v>0</v>
      </c>
      <c r="H40" s="61">
        <f>'[3]Presmetka za tercierna 1'!H$12</f>
        <v>0</v>
      </c>
      <c r="I40" s="61">
        <f>'[3]Presmetka za tercierna 1'!I$12</f>
        <v>0</v>
      </c>
      <c r="J40" s="61">
        <f>'[3]Presmetka za tercierna 1'!J$12</f>
        <v>0</v>
      </c>
      <c r="K40" s="61">
        <f>'[3]Presmetka za tercierna 1'!K$12</f>
        <v>0</v>
      </c>
      <c r="L40" s="61">
        <f>'[3]Presmetka za tercierna 1'!L$12</f>
        <v>0</v>
      </c>
      <c r="M40" s="61">
        <f>'[3]Presmetka za tercierna 1'!M$12</f>
        <v>0</v>
      </c>
      <c r="N40" s="61">
        <f>'[3]Presmetka za tercierna 1'!N$12</f>
        <v>0</v>
      </c>
      <c r="O40" s="61">
        <f>'[3]Presmetka za tercierna 1'!O$12</f>
        <v>0</v>
      </c>
      <c r="P40" s="61">
        <f>'[3]Presmetka za tercierna 1'!P$12</f>
        <v>-3</v>
      </c>
      <c r="Q40" s="61">
        <f>'[3]Presmetka za tercierna 1'!Q$12</f>
        <v>-23</v>
      </c>
      <c r="R40" s="61">
        <f>'[3]Presmetka za tercierna 1'!R$12</f>
        <v>-23</v>
      </c>
      <c r="S40" s="61">
        <f>'[3]Presmetka za tercierna 1'!S$12</f>
        <v>-23</v>
      </c>
      <c r="T40" s="61">
        <f>'[3]Presmetka za tercierna 1'!T$12</f>
        <v>-28</v>
      </c>
      <c r="U40" s="61">
        <f>'[3]Presmetka za tercierna 1'!U$12</f>
        <v>-46</v>
      </c>
      <c r="V40" s="61">
        <f>'[3]Presmetka za tercierna 1'!V$12</f>
        <v>-40</v>
      </c>
      <c r="W40" s="61">
        <f>'[3]Presmetka za tercierna 1'!W$12</f>
        <v>-43</v>
      </c>
      <c r="X40" s="61">
        <f>'[3]Presmetka za tercierna 1'!X$12</f>
        <v>-35</v>
      </c>
      <c r="Y40" s="61">
        <f>'[3]Presmetka za tercierna 1'!Y$12</f>
        <v>-38</v>
      </c>
      <c r="Z40" s="61">
        <f>'[3]Presmetka za tercierna 1'!Z$12</f>
        <v>-37</v>
      </c>
      <c r="AA40" s="61">
        <f>'[3]Presmetka za tercierna 1'!AA$12</f>
        <v>-33</v>
      </c>
      <c r="AB40" s="62">
        <f>'[3]Presmetka za tercierna 1'!AB$12</f>
        <v>-23</v>
      </c>
    </row>
    <row r="41" spans="2:33" ht="17.25" thickTop="1" thickBot="1" x14ac:dyDescent="0.3">
      <c r="B41" s="63" t="str">
        <f t="shared" si="1"/>
        <v>03.07.2022</v>
      </c>
      <c r="C41" s="58">
        <f t="shared" si="2"/>
        <v>-548</v>
      </c>
      <c r="D41" s="59"/>
      <c r="E41" s="60">
        <f>'[4]Presmetka za tercierna 1'!E$12</f>
        <v>0</v>
      </c>
      <c r="F41" s="61">
        <f>'[4]Presmetka za tercierna 1'!F$12</f>
        <v>0</v>
      </c>
      <c r="G41" s="61">
        <f>'[4]Presmetka za tercierna 1'!G$12</f>
        <v>0</v>
      </c>
      <c r="H41" s="61">
        <f>'[4]Presmetka za tercierna 1'!H$12</f>
        <v>0</v>
      </c>
      <c r="I41" s="61">
        <f>'[4]Presmetka za tercierna 1'!I$12</f>
        <v>0</v>
      </c>
      <c r="J41" s="61">
        <f>'[4]Presmetka za tercierna 1'!J$12</f>
        <v>0</v>
      </c>
      <c r="K41" s="61">
        <f>'[4]Presmetka za tercierna 1'!K$12</f>
        <v>0</v>
      </c>
      <c r="L41" s="61">
        <f>'[4]Presmetka za tercierna 1'!L$12</f>
        <v>0</v>
      </c>
      <c r="M41" s="61">
        <f>'[4]Presmetka za tercierna 1'!M$12</f>
        <v>0</v>
      </c>
      <c r="N41" s="61">
        <f>'[4]Presmetka za tercierna 1'!N$12</f>
        <v>0</v>
      </c>
      <c r="O41" s="61">
        <f>'[4]Presmetka za tercierna 1'!O$12</f>
        <v>-50</v>
      </c>
      <c r="P41" s="61">
        <f>'[4]Presmetka za tercierna 1'!P$12</f>
        <v>-50</v>
      </c>
      <c r="Q41" s="61">
        <f>'[4]Presmetka za tercierna 1'!Q$12</f>
        <v>-20</v>
      </c>
      <c r="R41" s="61">
        <f>'[4]Presmetka za tercierna 1'!R$12</f>
        <v>-23</v>
      </c>
      <c r="S41" s="61">
        <f>'[4]Presmetka za tercierna 1'!S$12</f>
        <v>-20</v>
      </c>
      <c r="T41" s="61">
        <f>'[4]Presmetka za tercierna 1'!T$12</f>
        <v>0</v>
      </c>
      <c r="U41" s="61">
        <f>'[4]Presmetka za tercierna 1'!U$12</f>
        <v>-35</v>
      </c>
      <c r="V41" s="61">
        <f>'[4]Presmetka za tercierna 1'!V$12</f>
        <v>-50</v>
      </c>
      <c r="W41" s="61">
        <f>'[4]Presmetka za tercierna 1'!W$12</f>
        <v>-50</v>
      </c>
      <c r="X41" s="61">
        <f>'[4]Presmetka za tercierna 1'!X$12</f>
        <v>-50</v>
      </c>
      <c r="Y41" s="61">
        <f>'[4]Presmetka za tercierna 1'!Y$12</f>
        <v>-50</v>
      </c>
      <c r="Z41" s="61">
        <f>'[4]Presmetka za tercierna 1'!Z$12</f>
        <v>-50</v>
      </c>
      <c r="AA41" s="61">
        <f>'[4]Presmetka za tercierna 1'!AA$12</f>
        <v>-50</v>
      </c>
      <c r="AB41" s="62">
        <f>'[4]Presmetka za tercierna 1'!AB$12</f>
        <v>-50</v>
      </c>
    </row>
    <row r="42" spans="2:33" ht="17.25" thickTop="1" thickBot="1" x14ac:dyDescent="0.3">
      <c r="B42" s="63" t="str">
        <f t="shared" si="1"/>
        <v>04.07.2022</v>
      </c>
      <c r="C42" s="58">
        <f t="shared" si="2"/>
        <v>-81</v>
      </c>
      <c r="D42" s="59"/>
      <c r="E42" s="60">
        <f>'[5]Presmetka za tercierna 1'!E$12</f>
        <v>0</v>
      </c>
      <c r="F42" s="61">
        <f>'[5]Presmetka za tercierna 1'!F$12</f>
        <v>0</v>
      </c>
      <c r="G42" s="61">
        <f>'[5]Presmetka za tercierna 1'!G$12</f>
        <v>0</v>
      </c>
      <c r="H42" s="61">
        <f>'[5]Presmetka za tercierna 1'!H$12</f>
        <v>0</v>
      </c>
      <c r="I42" s="61">
        <f>'[5]Presmetka za tercierna 1'!I$12</f>
        <v>0</v>
      </c>
      <c r="J42" s="61">
        <f>'[5]Presmetka za tercierna 1'!J$12</f>
        <v>0</v>
      </c>
      <c r="K42" s="61">
        <f>'[5]Presmetka za tercierna 1'!K$12</f>
        <v>0</v>
      </c>
      <c r="L42" s="61">
        <f>'[5]Presmetka za tercierna 1'!L$12</f>
        <v>0</v>
      </c>
      <c r="M42" s="61">
        <f>'[5]Presmetka za tercierna 1'!M$12</f>
        <v>0</v>
      </c>
      <c r="N42" s="61">
        <f>'[5]Presmetka za tercierna 1'!N$12</f>
        <v>0</v>
      </c>
      <c r="O42" s="61">
        <f>'[5]Presmetka za tercierna 1'!O$12</f>
        <v>0</v>
      </c>
      <c r="P42" s="61">
        <f>'[5]Presmetka za tercierna 1'!P$12</f>
        <v>0</v>
      </c>
      <c r="Q42" s="61">
        <f>'[5]Presmetka za tercierna 1'!Q$12</f>
        <v>-7</v>
      </c>
      <c r="R42" s="61">
        <f>'[5]Presmetka za tercierna 1'!R$12</f>
        <v>0</v>
      </c>
      <c r="S42" s="61">
        <f>'[5]Presmetka za tercierna 1'!S$12</f>
        <v>0</v>
      </c>
      <c r="T42" s="61">
        <f>'[5]Presmetka za tercierna 1'!T$12</f>
        <v>0</v>
      </c>
      <c r="U42" s="61">
        <f>'[5]Presmetka za tercierna 1'!U$12</f>
        <v>0</v>
      </c>
      <c r="V42" s="61">
        <f>'[5]Presmetka za tercierna 1'!V$12</f>
        <v>0</v>
      </c>
      <c r="W42" s="61">
        <f>'[5]Presmetka za tercierna 1'!W$12</f>
        <v>0</v>
      </c>
      <c r="X42" s="61">
        <f>'[5]Presmetka za tercierna 1'!X$12</f>
        <v>0</v>
      </c>
      <c r="Y42" s="61">
        <f>'[5]Presmetka za tercierna 1'!Y$12</f>
        <v>-26</v>
      </c>
      <c r="Z42" s="61">
        <f>'[5]Presmetka za tercierna 1'!Z$12</f>
        <v>-37</v>
      </c>
      <c r="AA42" s="61">
        <f>'[5]Presmetka za tercierna 1'!AA$12</f>
        <v>0</v>
      </c>
      <c r="AB42" s="62">
        <f>'[5]Presmetka za tercierna 1'!AB$12</f>
        <v>-11</v>
      </c>
    </row>
    <row r="43" spans="2:33" ht="17.25" thickTop="1" thickBot="1" x14ac:dyDescent="0.3">
      <c r="B43" s="63" t="str">
        <f t="shared" si="1"/>
        <v>05.07.2022</v>
      </c>
      <c r="C43" s="58">
        <f t="shared" si="2"/>
        <v>-156</v>
      </c>
      <c r="D43" s="59"/>
      <c r="E43" s="60">
        <f>'[6]Presmetka za tercierna 1'!E$12</f>
        <v>0</v>
      </c>
      <c r="F43" s="61">
        <f>'[6]Presmetka za tercierna 1'!F$12</f>
        <v>0</v>
      </c>
      <c r="G43" s="61">
        <f>'[6]Presmetka za tercierna 1'!G$12</f>
        <v>0</v>
      </c>
      <c r="H43" s="61">
        <f>'[6]Presmetka za tercierna 1'!H$12</f>
        <v>0</v>
      </c>
      <c r="I43" s="61">
        <f>'[6]Presmetka za tercierna 1'!I$12</f>
        <v>0</v>
      </c>
      <c r="J43" s="61">
        <f>'[6]Presmetka za tercierna 1'!J$12</f>
        <v>0</v>
      </c>
      <c r="K43" s="61">
        <f>'[6]Presmetka za tercierna 1'!K$12</f>
        <v>0</v>
      </c>
      <c r="L43" s="61">
        <f>'[6]Presmetka za tercierna 1'!L$12</f>
        <v>0</v>
      </c>
      <c r="M43" s="61">
        <f>'[6]Presmetka za tercierna 1'!M$12</f>
        <v>0</v>
      </c>
      <c r="N43" s="61">
        <f>'[6]Presmetka za tercierna 1'!N$12</f>
        <v>0</v>
      </c>
      <c r="O43" s="61">
        <f>'[6]Presmetka za tercierna 1'!O$12</f>
        <v>0</v>
      </c>
      <c r="P43" s="61">
        <f>'[6]Presmetka za tercierna 1'!P$12</f>
        <v>0</v>
      </c>
      <c r="Q43" s="61">
        <f>'[6]Presmetka za tercierna 1'!Q$12</f>
        <v>0</v>
      </c>
      <c r="R43" s="61">
        <f>'[6]Presmetka za tercierna 1'!R$12</f>
        <v>0</v>
      </c>
      <c r="S43" s="61">
        <f>'[6]Presmetka za tercierna 1'!S$12</f>
        <v>0</v>
      </c>
      <c r="T43" s="61">
        <f>'[6]Presmetka za tercierna 1'!T$12</f>
        <v>0</v>
      </c>
      <c r="U43" s="61">
        <f>'[6]Presmetka za tercierna 1'!U$12</f>
        <v>0</v>
      </c>
      <c r="V43" s="61">
        <f>'[6]Presmetka za tercierna 1'!V$12</f>
        <v>0</v>
      </c>
      <c r="W43" s="61">
        <f>'[6]Presmetka za tercierna 1'!W$12</f>
        <v>-8</v>
      </c>
      <c r="X43" s="61">
        <f>'[6]Presmetka za tercierna 1'!X$12</f>
        <v>-20</v>
      </c>
      <c r="Y43" s="61">
        <f>'[6]Presmetka za tercierna 1'!Y$12</f>
        <v>-23</v>
      </c>
      <c r="Z43" s="61">
        <f>'[6]Presmetka za tercierna 1'!Z$12</f>
        <v>-23</v>
      </c>
      <c r="AA43" s="61">
        <f>'[6]Presmetka za tercierna 1'!AA$12</f>
        <v>-38</v>
      </c>
      <c r="AB43" s="62">
        <f>'[6]Presmetka za tercierna 1'!AB$12</f>
        <v>-44</v>
      </c>
    </row>
    <row r="44" spans="2:33" ht="17.25" thickTop="1" thickBot="1" x14ac:dyDescent="0.3">
      <c r="B44" s="63" t="str">
        <f t="shared" si="1"/>
        <v>06.07.2022</v>
      </c>
      <c r="C44" s="58">
        <f t="shared" si="2"/>
        <v>-490</v>
      </c>
      <c r="D44" s="59"/>
      <c r="E44" s="60">
        <f>'[7]Presmetka za tercierna 1'!E$12</f>
        <v>0</v>
      </c>
      <c r="F44" s="61">
        <f>'[7]Presmetka za tercierna 1'!F$12</f>
        <v>0</v>
      </c>
      <c r="G44" s="61">
        <f>'[7]Presmetka za tercierna 1'!G$12</f>
        <v>0</v>
      </c>
      <c r="H44" s="61">
        <f>'[7]Presmetka za tercierna 1'!H$12</f>
        <v>0</v>
      </c>
      <c r="I44" s="61">
        <f>'[7]Presmetka za tercierna 1'!I$12</f>
        <v>0</v>
      </c>
      <c r="J44" s="61">
        <f>'[7]Presmetka za tercierna 1'!J$12</f>
        <v>0</v>
      </c>
      <c r="K44" s="61">
        <f>'[7]Presmetka za tercierna 1'!K$12</f>
        <v>0</v>
      </c>
      <c r="L44" s="61">
        <f>'[7]Presmetka za tercierna 1'!L$12</f>
        <v>0</v>
      </c>
      <c r="M44" s="61">
        <f>'[7]Presmetka za tercierna 1'!M$12</f>
        <v>0</v>
      </c>
      <c r="N44" s="61">
        <f>'[7]Presmetka za tercierna 1'!N$12</f>
        <v>0</v>
      </c>
      <c r="O44" s="61">
        <f>'[7]Presmetka za tercierna 1'!O$12</f>
        <v>0</v>
      </c>
      <c r="P44" s="61">
        <f>'[7]Presmetka za tercierna 1'!P$12</f>
        <v>-50</v>
      </c>
      <c r="Q44" s="61">
        <f>'[7]Presmetka za tercierna 1'!Q$12</f>
        <v>-50</v>
      </c>
      <c r="R44" s="61">
        <f>'[7]Presmetka za tercierna 1'!R$12</f>
        <v>-50</v>
      </c>
      <c r="S44" s="61">
        <f>'[7]Presmetka za tercierna 1'!S$12</f>
        <v>-50</v>
      </c>
      <c r="T44" s="61">
        <f>'[7]Presmetka za tercierna 1'!T$12</f>
        <v>-41</v>
      </c>
      <c r="U44" s="61">
        <f>'[7]Presmetka za tercierna 1'!U$12</f>
        <v>-50</v>
      </c>
      <c r="V44" s="61">
        <f>'[7]Presmetka za tercierna 1'!V$12</f>
        <v>-23</v>
      </c>
      <c r="W44" s="61">
        <f>'[7]Presmetka za tercierna 1'!W$12</f>
        <v>-21</v>
      </c>
      <c r="X44" s="61">
        <f>'[7]Presmetka za tercierna 1'!X$12</f>
        <v>-19</v>
      </c>
      <c r="Y44" s="61">
        <f>'[7]Presmetka za tercierna 1'!Y$12</f>
        <v>-23</v>
      </c>
      <c r="Z44" s="61">
        <f>'[7]Presmetka za tercierna 1'!Z$12</f>
        <v>-39</v>
      </c>
      <c r="AA44" s="61">
        <f>'[7]Presmetka za tercierna 1'!AA$12</f>
        <v>-38</v>
      </c>
      <c r="AB44" s="62">
        <f>'[7]Presmetka za tercierna 1'!AB$12</f>
        <v>-36</v>
      </c>
    </row>
    <row r="45" spans="2:33" ht="16.5" customHeight="1" thickTop="1" thickBot="1" x14ac:dyDescent="0.3">
      <c r="B45" s="63" t="str">
        <f t="shared" si="1"/>
        <v>07.07.2022</v>
      </c>
      <c r="C45" s="58">
        <f t="shared" si="2"/>
        <v>-442</v>
      </c>
      <c r="D45" s="59"/>
      <c r="E45" s="60">
        <f>'[8]Presmetka za tercierna 1'!E$12</f>
        <v>0</v>
      </c>
      <c r="F45" s="61">
        <f>'[8]Presmetka za tercierna 1'!F$12</f>
        <v>0</v>
      </c>
      <c r="G45" s="61">
        <f>'[8]Presmetka za tercierna 1'!G$12</f>
        <v>0</v>
      </c>
      <c r="H45" s="61">
        <f>'[8]Presmetka za tercierna 1'!H$12</f>
        <v>0</v>
      </c>
      <c r="I45" s="61">
        <f>'[8]Presmetka za tercierna 1'!I$12</f>
        <v>0</v>
      </c>
      <c r="J45" s="61">
        <f>'[8]Presmetka za tercierna 1'!J$12</f>
        <v>0</v>
      </c>
      <c r="K45" s="61">
        <f>'[8]Presmetka za tercierna 1'!K$12</f>
        <v>0</v>
      </c>
      <c r="L45" s="61">
        <f>'[8]Presmetka za tercierna 1'!L$12</f>
        <v>0</v>
      </c>
      <c r="M45" s="61">
        <f>'[8]Presmetka za tercierna 1'!M$12</f>
        <v>0</v>
      </c>
      <c r="N45" s="61">
        <f>'[8]Presmetka za tercierna 1'!N$12</f>
        <v>0</v>
      </c>
      <c r="O45" s="61">
        <f>'[8]Presmetka za tercierna 1'!O$12</f>
        <v>0</v>
      </c>
      <c r="P45" s="61">
        <f>'[8]Presmetka za tercierna 1'!P$12</f>
        <v>-23</v>
      </c>
      <c r="Q45" s="61">
        <f>'[8]Presmetka za tercierna 1'!Q$12</f>
        <v>-46</v>
      </c>
      <c r="R45" s="61">
        <f>'[8]Presmetka za tercierna 1'!R$12</f>
        <v>-50</v>
      </c>
      <c r="S45" s="61">
        <f>'[8]Presmetka za tercierna 1'!S$12</f>
        <v>-50</v>
      </c>
      <c r="T45" s="61">
        <f>'[8]Presmetka za tercierna 1'!T$12</f>
        <v>-50</v>
      </c>
      <c r="U45" s="61">
        <f>'[8]Presmetka za tercierna 1'!U$12</f>
        <v>-50</v>
      </c>
      <c r="V45" s="61">
        <f>'[8]Presmetka za tercierna 1'!V$12</f>
        <v>-47</v>
      </c>
      <c r="W45" s="61">
        <f>'[8]Presmetka za tercierna 1'!W$12</f>
        <v>-31</v>
      </c>
      <c r="X45" s="61">
        <f>'[8]Presmetka za tercierna 1'!X$12</f>
        <v>-15</v>
      </c>
      <c r="Y45" s="61">
        <f>'[8]Presmetka za tercierna 1'!Y$12</f>
        <v>-15</v>
      </c>
      <c r="Z45" s="61">
        <f>'[8]Presmetka za tercierna 1'!Z$12</f>
        <v>-23</v>
      </c>
      <c r="AA45" s="61">
        <f>'[8]Presmetka za tercierna 1'!AA$12</f>
        <v>-23</v>
      </c>
      <c r="AB45" s="62">
        <f>'[8]Presmetka za tercierna 1'!AB$12</f>
        <v>-19</v>
      </c>
    </row>
    <row r="46" spans="2:33" ht="17.25" thickTop="1" thickBot="1" x14ac:dyDescent="0.3">
      <c r="B46" s="63" t="str">
        <f t="shared" si="1"/>
        <v>08.07.2022</v>
      </c>
      <c r="C46" s="58">
        <f t="shared" si="2"/>
        <v>-216</v>
      </c>
      <c r="D46" s="59"/>
      <c r="E46" s="60">
        <f>'[9]Presmetka za tercierna 1'!E$12</f>
        <v>0</v>
      </c>
      <c r="F46" s="61">
        <f>'[9]Presmetka za tercierna 1'!F$12</f>
        <v>0</v>
      </c>
      <c r="G46" s="61">
        <f>'[9]Presmetka za tercierna 1'!G$12</f>
        <v>0</v>
      </c>
      <c r="H46" s="61">
        <f>'[9]Presmetka za tercierna 1'!H$12</f>
        <v>0</v>
      </c>
      <c r="I46" s="61">
        <f>'[9]Presmetka za tercierna 1'!I$12</f>
        <v>0</v>
      </c>
      <c r="J46" s="61">
        <f>'[9]Presmetka za tercierna 1'!J$12</f>
        <v>0</v>
      </c>
      <c r="K46" s="61">
        <f>'[9]Presmetka za tercierna 1'!K$12</f>
        <v>0</v>
      </c>
      <c r="L46" s="61">
        <f>'[9]Presmetka za tercierna 1'!L$12</f>
        <v>0</v>
      </c>
      <c r="M46" s="61">
        <f>'[9]Presmetka za tercierna 1'!M$12</f>
        <v>0</v>
      </c>
      <c r="N46" s="61">
        <f>'[9]Presmetka za tercierna 1'!N$12</f>
        <v>0</v>
      </c>
      <c r="O46" s="61">
        <f>'[9]Presmetka za tercierna 1'!O$12</f>
        <v>0</v>
      </c>
      <c r="P46" s="61">
        <f>'[9]Presmetka za tercierna 1'!P$12</f>
        <v>-15</v>
      </c>
      <c r="Q46" s="61">
        <f>'[9]Presmetka za tercierna 1'!Q$12</f>
        <v>-25</v>
      </c>
      <c r="R46" s="61">
        <f>'[9]Presmetka za tercierna 1'!R$12</f>
        <v>-36</v>
      </c>
      <c r="S46" s="61">
        <f>'[9]Presmetka za tercierna 1'!S$12</f>
        <v>-38</v>
      </c>
      <c r="T46" s="61">
        <f>'[9]Presmetka za tercierna 1'!T$12</f>
        <v>-15</v>
      </c>
      <c r="U46" s="61">
        <f>'[9]Presmetka za tercierna 1'!U$12</f>
        <v>0</v>
      </c>
      <c r="V46" s="61">
        <f>'[9]Presmetka za tercierna 1'!V$12</f>
        <v>0</v>
      </c>
      <c r="W46" s="61">
        <f>'[9]Presmetka za tercierna 1'!W$12</f>
        <v>0</v>
      </c>
      <c r="X46" s="61">
        <f>'[9]Presmetka za tercierna 1'!X$12</f>
        <v>0</v>
      </c>
      <c r="Y46" s="61">
        <f>'[9]Presmetka za tercierna 1'!Y$12</f>
        <v>0</v>
      </c>
      <c r="Z46" s="61">
        <f>'[9]Presmetka za tercierna 1'!Z$12</f>
        <v>0</v>
      </c>
      <c r="AA46" s="61">
        <f>'[9]Presmetka za tercierna 1'!AA$12</f>
        <v>-47</v>
      </c>
      <c r="AB46" s="62">
        <f>'[9]Presmetka za tercierna 1'!AB$12</f>
        <v>-40</v>
      </c>
    </row>
    <row r="47" spans="2:33" ht="17.25" thickTop="1" thickBot="1" x14ac:dyDescent="0.3">
      <c r="B47" s="63" t="str">
        <f t="shared" si="1"/>
        <v>09.07.2022</v>
      </c>
      <c r="C47" s="58">
        <f t="shared" si="2"/>
        <v>-144</v>
      </c>
      <c r="D47" s="59"/>
      <c r="E47" s="60">
        <f>'[10]Presmetka za tercierna 1'!E$12</f>
        <v>0</v>
      </c>
      <c r="F47" s="61">
        <f>'[10]Presmetka za tercierna 1'!F$12</f>
        <v>0</v>
      </c>
      <c r="G47" s="61">
        <f>'[10]Presmetka za tercierna 1'!G$12</f>
        <v>0</v>
      </c>
      <c r="H47" s="61">
        <f>'[10]Presmetka za tercierna 1'!H$12</f>
        <v>0</v>
      </c>
      <c r="I47" s="61">
        <f>'[10]Presmetka za tercierna 1'!I$12</f>
        <v>0</v>
      </c>
      <c r="J47" s="61">
        <f>'[10]Presmetka za tercierna 1'!J$12</f>
        <v>0</v>
      </c>
      <c r="K47" s="61">
        <f>'[10]Presmetka za tercierna 1'!K$12</f>
        <v>0</v>
      </c>
      <c r="L47" s="61">
        <f>'[10]Presmetka za tercierna 1'!L$12</f>
        <v>0</v>
      </c>
      <c r="M47" s="61">
        <f>'[10]Presmetka za tercierna 1'!M$12</f>
        <v>0</v>
      </c>
      <c r="N47" s="61">
        <f>'[10]Presmetka za tercierna 1'!N$12</f>
        <v>0</v>
      </c>
      <c r="O47" s="61">
        <f>'[10]Presmetka za tercierna 1'!O$12</f>
        <v>0</v>
      </c>
      <c r="P47" s="61">
        <f>'[10]Presmetka za tercierna 1'!P$12</f>
        <v>0</v>
      </c>
      <c r="Q47" s="61">
        <f>'[10]Presmetka za tercierna 1'!Q$12</f>
        <v>-15</v>
      </c>
      <c r="R47" s="61">
        <f>'[10]Presmetka za tercierna 1'!R$12</f>
        <v>-18</v>
      </c>
      <c r="S47" s="61">
        <f>'[10]Presmetka za tercierna 1'!S$12</f>
        <v>-21</v>
      </c>
      <c r="T47" s="61">
        <f>'[10]Presmetka za tercierna 1'!T$12</f>
        <v>0</v>
      </c>
      <c r="U47" s="61">
        <f>'[10]Presmetka za tercierna 1'!U$12</f>
        <v>0</v>
      </c>
      <c r="V47" s="61">
        <f>'[10]Presmetka za tercierna 1'!V$12</f>
        <v>0</v>
      </c>
      <c r="W47" s="61">
        <f>'[10]Presmetka za tercierna 1'!W$12</f>
        <v>0</v>
      </c>
      <c r="X47" s="61">
        <f>'[10]Presmetka za tercierna 1'!X$12</f>
        <v>0</v>
      </c>
      <c r="Y47" s="61">
        <f>'[10]Presmetka za tercierna 1'!Y$12</f>
        <v>0</v>
      </c>
      <c r="Z47" s="61">
        <f>'[10]Presmetka za tercierna 1'!Z$12</f>
        <v>0</v>
      </c>
      <c r="AA47" s="61">
        <f>'[10]Presmetka za tercierna 1'!AA$12</f>
        <v>-50</v>
      </c>
      <c r="AB47" s="62">
        <f>'[10]Presmetka za tercierna 1'!AB$12</f>
        <v>-40</v>
      </c>
    </row>
    <row r="48" spans="2:33" ht="17.25" thickTop="1" thickBot="1" x14ac:dyDescent="0.3">
      <c r="B48" s="63" t="str">
        <f t="shared" si="1"/>
        <v>10.07.2022</v>
      </c>
      <c r="C48" s="58">
        <f t="shared" si="2"/>
        <v>-268</v>
      </c>
      <c r="D48" s="59"/>
      <c r="E48" s="60">
        <f>'[11]Presmetka za tercierna 1'!E$12</f>
        <v>0</v>
      </c>
      <c r="F48" s="61">
        <f>'[11]Presmetka za tercierna 1'!F$12</f>
        <v>0</v>
      </c>
      <c r="G48" s="61">
        <f>'[11]Presmetka za tercierna 1'!G$12</f>
        <v>0</v>
      </c>
      <c r="H48" s="61">
        <f>'[11]Presmetka za tercierna 1'!H$12</f>
        <v>0</v>
      </c>
      <c r="I48" s="61">
        <f>'[11]Presmetka za tercierna 1'!I$12</f>
        <v>0</v>
      </c>
      <c r="J48" s="61">
        <f>'[11]Presmetka za tercierna 1'!J$12</f>
        <v>0</v>
      </c>
      <c r="K48" s="61">
        <f>'[11]Presmetka za tercierna 1'!K$12</f>
        <v>0</v>
      </c>
      <c r="L48" s="61">
        <f>'[11]Presmetka za tercierna 1'!L$12</f>
        <v>0</v>
      </c>
      <c r="M48" s="61">
        <f>'[11]Presmetka za tercierna 1'!M$12</f>
        <v>0</v>
      </c>
      <c r="N48" s="61">
        <f>'[11]Presmetka za tercierna 1'!N$12</f>
        <v>0</v>
      </c>
      <c r="O48" s="61">
        <f>'[11]Presmetka za tercierna 1'!O$12</f>
        <v>-15</v>
      </c>
      <c r="P48" s="61">
        <f>'[11]Presmetka za tercierna 1'!P$12</f>
        <v>-45</v>
      </c>
      <c r="Q48" s="61">
        <f>'[11]Presmetka za tercierna 1'!Q$12</f>
        <v>-45</v>
      </c>
      <c r="R48" s="61">
        <f>'[11]Presmetka za tercierna 1'!R$12</f>
        <v>-35</v>
      </c>
      <c r="S48" s="61">
        <f>'[11]Presmetka za tercierna 1'!S$12</f>
        <v>-23</v>
      </c>
      <c r="T48" s="61">
        <f>'[11]Presmetka za tercierna 1'!T$12</f>
        <v>-44</v>
      </c>
      <c r="U48" s="61">
        <f>'[11]Presmetka za tercierna 1'!U$12</f>
        <v>-23</v>
      </c>
      <c r="V48" s="61">
        <f>'[11]Presmetka za tercierna 1'!V$12</f>
        <v>0</v>
      </c>
      <c r="W48" s="61">
        <f>'[11]Presmetka za tercierna 1'!W$12</f>
        <v>0</v>
      </c>
      <c r="X48" s="61">
        <f>'[11]Presmetka za tercierna 1'!X$12</f>
        <v>0</v>
      </c>
      <c r="Y48" s="61">
        <f>'[11]Presmetka za tercierna 1'!Y$12</f>
        <v>0</v>
      </c>
      <c r="Z48" s="61">
        <f>'[11]Presmetka za tercierna 1'!Z$12</f>
        <v>-23</v>
      </c>
      <c r="AA48" s="61">
        <f>'[11]Presmetka za tercierna 1'!AA$12</f>
        <v>-15</v>
      </c>
      <c r="AB48" s="62">
        <f>'[11]Presmetka za tercierna 1'!AB$12</f>
        <v>0</v>
      </c>
    </row>
    <row r="49" spans="2:28" ht="17.25" thickTop="1" thickBot="1" x14ac:dyDescent="0.3">
      <c r="B49" s="63" t="str">
        <f t="shared" si="1"/>
        <v>11.07.2022</v>
      </c>
      <c r="C49" s="58">
        <f t="shared" si="2"/>
        <v>0</v>
      </c>
      <c r="D49" s="59"/>
      <c r="E49" s="60">
        <f>'[12]Presmetka za tercierna 1'!E$12</f>
        <v>0</v>
      </c>
      <c r="F49" s="61">
        <f>'[12]Presmetka za tercierna 1'!F$12</f>
        <v>0</v>
      </c>
      <c r="G49" s="61">
        <f>'[12]Presmetka za tercierna 1'!G$12</f>
        <v>0</v>
      </c>
      <c r="H49" s="61">
        <f>'[12]Presmetka za tercierna 1'!H$12</f>
        <v>0</v>
      </c>
      <c r="I49" s="61">
        <f>'[12]Presmetka za tercierna 1'!I$12</f>
        <v>0</v>
      </c>
      <c r="J49" s="61">
        <f>'[12]Presmetka za tercierna 1'!J$12</f>
        <v>0</v>
      </c>
      <c r="K49" s="61">
        <f>'[12]Presmetka za tercierna 1'!K$12</f>
        <v>0</v>
      </c>
      <c r="L49" s="61">
        <f>'[12]Presmetka za tercierna 1'!L$12</f>
        <v>0</v>
      </c>
      <c r="M49" s="61">
        <f>'[12]Presmetka za tercierna 1'!M$12</f>
        <v>0</v>
      </c>
      <c r="N49" s="61">
        <f>'[12]Presmetka za tercierna 1'!N$12</f>
        <v>0</v>
      </c>
      <c r="O49" s="61">
        <f>'[12]Presmetka za tercierna 1'!O$12</f>
        <v>0</v>
      </c>
      <c r="P49" s="61">
        <f>'[12]Presmetka za tercierna 1'!P$12</f>
        <v>0</v>
      </c>
      <c r="Q49" s="61">
        <f>'[12]Presmetka za tercierna 1'!Q$12</f>
        <v>0</v>
      </c>
      <c r="R49" s="61">
        <f>'[12]Presmetka za tercierna 1'!R$12</f>
        <v>0</v>
      </c>
      <c r="S49" s="61">
        <f>'[12]Presmetka za tercierna 1'!S$12</f>
        <v>0</v>
      </c>
      <c r="T49" s="61">
        <f>'[12]Presmetka za tercierna 1'!T$12</f>
        <v>0</v>
      </c>
      <c r="U49" s="61">
        <f>'[12]Presmetka za tercierna 1'!U$12</f>
        <v>0</v>
      </c>
      <c r="V49" s="61">
        <f>'[12]Presmetka za tercierna 1'!V$12</f>
        <v>0</v>
      </c>
      <c r="W49" s="61">
        <f>'[12]Presmetka za tercierna 1'!W$12</f>
        <v>0</v>
      </c>
      <c r="X49" s="61">
        <f>'[12]Presmetka za tercierna 1'!X$12</f>
        <v>0</v>
      </c>
      <c r="Y49" s="61">
        <f>'[12]Presmetka za tercierna 1'!Y$12</f>
        <v>0</v>
      </c>
      <c r="Z49" s="61">
        <f>'[12]Presmetka za tercierna 1'!Z$12</f>
        <v>0</v>
      </c>
      <c r="AA49" s="61">
        <f>'[12]Presmetka za tercierna 1'!AA$12</f>
        <v>0</v>
      </c>
      <c r="AB49" s="62">
        <f>'[12]Presmetka za tercierna 1'!AB$12</f>
        <v>0</v>
      </c>
    </row>
    <row r="50" spans="2:28" ht="17.25" thickTop="1" thickBot="1" x14ac:dyDescent="0.3">
      <c r="B50" s="63" t="str">
        <f t="shared" si="1"/>
        <v>12.07.2022</v>
      </c>
      <c r="C50" s="58">
        <f t="shared" si="2"/>
        <v>-81</v>
      </c>
      <c r="D50" s="59"/>
      <c r="E50" s="60">
        <f>'[13]Presmetka za tercierna 1'!E$12</f>
        <v>0</v>
      </c>
      <c r="F50" s="61">
        <f>'[13]Presmetka za tercierna 1'!F$12</f>
        <v>0</v>
      </c>
      <c r="G50" s="61">
        <f>'[13]Presmetka za tercierna 1'!G$12</f>
        <v>0</v>
      </c>
      <c r="H50" s="61">
        <f>'[13]Presmetka za tercierna 1'!H$12</f>
        <v>0</v>
      </c>
      <c r="I50" s="61">
        <f>'[13]Presmetka za tercierna 1'!I$12</f>
        <v>0</v>
      </c>
      <c r="J50" s="61">
        <f>'[13]Presmetka za tercierna 1'!J$12</f>
        <v>0</v>
      </c>
      <c r="K50" s="61">
        <f>'[13]Presmetka za tercierna 1'!K$12</f>
        <v>0</v>
      </c>
      <c r="L50" s="61">
        <f>'[13]Presmetka za tercierna 1'!L$12</f>
        <v>0</v>
      </c>
      <c r="M50" s="61">
        <f>'[13]Presmetka za tercierna 1'!M$12</f>
        <v>0</v>
      </c>
      <c r="N50" s="61">
        <f>'[13]Presmetka za tercierna 1'!N$12</f>
        <v>0</v>
      </c>
      <c r="O50" s="61">
        <f>'[13]Presmetka za tercierna 1'!O$12</f>
        <v>0</v>
      </c>
      <c r="P50" s="61">
        <f>'[13]Presmetka za tercierna 1'!P$12</f>
        <v>0</v>
      </c>
      <c r="Q50" s="61">
        <f>'[13]Presmetka za tercierna 1'!Q$12</f>
        <v>0</v>
      </c>
      <c r="R50" s="61">
        <f>'[13]Presmetka za tercierna 1'!R$12</f>
        <v>0</v>
      </c>
      <c r="S50" s="61">
        <f>'[13]Presmetka za tercierna 1'!S$12</f>
        <v>0</v>
      </c>
      <c r="T50" s="61">
        <f>'[13]Presmetka za tercierna 1'!T$12</f>
        <v>0</v>
      </c>
      <c r="U50" s="61">
        <f>'[13]Presmetka za tercierna 1'!U$12</f>
        <v>0</v>
      </c>
      <c r="V50" s="61">
        <f>'[13]Presmetka za tercierna 1'!V$12</f>
        <v>0</v>
      </c>
      <c r="W50" s="61">
        <f>'[13]Presmetka za tercierna 1'!W$12</f>
        <v>0</v>
      </c>
      <c r="X50" s="61">
        <f>'[13]Presmetka za tercierna 1'!X$12</f>
        <v>0</v>
      </c>
      <c r="Y50" s="61">
        <f>'[13]Presmetka za tercierna 1'!Y$12</f>
        <v>0</v>
      </c>
      <c r="Z50" s="61">
        <f>'[13]Presmetka za tercierna 1'!Z$12</f>
        <v>0</v>
      </c>
      <c r="AA50" s="61">
        <f>'[13]Presmetka za tercierna 1'!AA$12</f>
        <v>-41</v>
      </c>
      <c r="AB50" s="62">
        <f>'[13]Presmetka za tercierna 1'!AB$12</f>
        <v>-40</v>
      </c>
    </row>
    <row r="51" spans="2:28" ht="17.25" thickTop="1" thickBot="1" x14ac:dyDescent="0.3">
      <c r="B51" s="63" t="str">
        <f t="shared" si="1"/>
        <v>13.07.2022</v>
      </c>
      <c r="C51" s="58">
        <f t="shared" si="2"/>
        <v>-530</v>
      </c>
      <c r="D51" s="59"/>
      <c r="E51" s="60">
        <f>'[14]Presmetka za tercierna 1'!E$12</f>
        <v>0</v>
      </c>
      <c r="F51" s="61">
        <f>'[14]Presmetka za tercierna 1'!F$12</f>
        <v>0</v>
      </c>
      <c r="G51" s="61">
        <f>'[14]Presmetka za tercierna 1'!G$12</f>
        <v>0</v>
      </c>
      <c r="H51" s="61">
        <f>'[14]Presmetka za tercierna 1'!H$12</f>
        <v>0</v>
      </c>
      <c r="I51" s="61">
        <f>'[14]Presmetka za tercierna 1'!I$12</f>
        <v>0</v>
      </c>
      <c r="J51" s="61">
        <f>'[14]Presmetka za tercierna 1'!J$12</f>
        <v>0</v>
      </c>
      <c r="K51" s="61">
        <f>'[14]Presmetka za tercierna 1'!K$12</f>
        <v>0</v>
      </c>
      <c r="L51" s="61">
        <f>'[14]Presmetka za tercierna 1'!L$12</f>
        <v>0</v>
      </c>
      <c r="M51" s="61">
        <f>'[14]Presmetka za tercierna 1'!M$12</f>
        <v>0</v>
      </c>
      <c r="N51" s="61">
        <f>'[14]Presmetka za tercierna 1'!N$12</f>
        <v>-36</v>
      </c>
      <c r="O51" s="61">
        <f>'[14]Presmetka za tercierna 1'!O$12</f>
        <v>-25</v>
      </c>
      <c r="P51" s="61">
        <f>'[14]Presmetka za tercierna 1'!P$12</f>
        <v>-40</v>
      </c>
      <c r="Q51" s="61">
        <f>'[14]Presmetka za tercierna 1'!Q$12</f>
        <v>-20</v>
      </c>
      <c r="R51" s="61">
        <f>'[14]Presmetka za tercierna 1'!R$12</f>
        <v>-30</v>
      </c>
      <c r="S51" s="61">
        <f>'[14]Presmetka za tercierna 1'!S$12</f>
        <v>-30</v>
      </c>
      <c r="T51" s="61">
        <f>'[14]Presmetka za tercierna 1'!T$12</f>
        <v>-30</v>
      </c>
      <c r="U51" s="61">
        <f>'[14]Presmetka za tercierna 1'!U$12</f>
        <v>-29</v>
      </c>
      <c r="V51" s="61">
        <f>'[14]Presmetka za tercierna 1'!V$12</f>
        <v>-42</v>
      </c>
      <c r="W51" s="61">
        <f>'[14]Presmetka za tercierna 1'!W$12</f>
        <v>-23</v>
      </c>
      <c r="X51" s="61">
        <f>'[14]Presmetka za tercierna 1'!X$12</f>
        <v>-45</v>
      </c>
      <c r="Y51" s="61">
        <f>'[14]Presmetka za tercierna 1'!Y$12</f>
        <v>-49</v>
      </c>
      <c r="Z51" s="61">
        <f>'[14]Presmetka za tercierna 1'!Z$12</f>
        <v>-50</v>
      </c>
      <c r="AA51" s="61">
        <f>'[14]Presmetka za tercierna 1'!AA$12</f>
        <v>-48</v>
      </c>
      <c r="AB51" s="62">
        <f>'[14]Presmetka za tercierna 1'!AB$12</f>
        <v>-33</v>
      </c>
    </row>
    <row r="52" spans="2:28" ht="17.25" thickTop="1" thickBot="1" x14ac:dyDescent="0.3">
      <c r="B52" s="63" t="str">
        <f t="shared" si="1"/>
        <v>14.07.2022</v>
      </c>
      <c r="C52" s="58">
        <f t="shared" si="2"/>
        <v>-67</v>
      </c>
      <c r="D52" s="59"/>
      <c r="E52" s="60">
        <f>'[15]Presmetka za tercierna 1'!E$12</f>
        <v>0</v>
      </c>
      <c r="F52" s="61">
        <f>'[15]Presmetka za tercierna 1'!F$12</f>
        <v>0</v>
      </c>
      <c r="G52" s="61">
        <f>'[15]Presmetka za tercierna 1'!G$12</f>
        <v>0</v>
      </c>
      <c r="H52" s="61">
        <f>'[15]Presmetka za tercierna 1'!H$12</f>
        <v>0</v>
      </c>
      <c r="I52" s="61">
        <f>'[15]Presmetka za tercierna 1'!I$12</f>
        <v>0</v>
      </c>
      <c r="J52" s="61">
        <f>'[15]Presmetka za tercierna 1'!J$12</f>
        <v>0</v>
      </c>
      <c r="K52" s="61">
        <f>'[15]Presmetka za tercierna 1'!K$12</f>
        <v>0</v>
      </c>
      <c r="L52" s="61">
        <f>'[15]Presmetka za tercierna 1'!L$12</f>
        <v>0</v>
      </c>
      <c r="M52" s="61">
        <f>'[15]Presmetka za tercierna 1'!M$12</f>
        <v>0</v>
      </c>
      <c r="N52" s="61">
        <f>'[15]Presmetka za tercierna 1'!N$12</f>
        <v>-30</v>
      </c>
      <c r="O52" s="61">
        <f>'[15]Presmetka za tercierna 1'!O$12</f>
        <v>-30</v>
      </c>
      <c r="P52" s="61">
        <f>'[15]Presmetka za tercierna 1'!P$12</f>
        <v>-7</v>
      </c>
      <c r="Q52" s="61">
        <f>'[15]Presmetka za tercierna 1'!Q$12</f>
        <v>0</v>
      </c>
      <c r="R52" s="61">
        <f>'[15]Presmetka za tercierna 1'!R$12</f>
        <v>0</v>
      </c>
      <c r="S52" s="61">
        <f>'[15]Presmetka za tercierna 1'!S$12</f>
        <v>0</v>
      </c>
      <c r="T52" s="61">
        <f>'[15]Presmetka za tercierna 1'!T$12</f>
        <v>0</v>
      </c>
      <c r="U52" s="61">
        <f>'[15]Presmetka za tercierna 1'!U$12</f>
        <v>0</v>
      </c>
      <c r="V52" s="61">
        <f>'[15]Presmetka za tercierna 1'!V$12</f>
        <v>0</v>
      </c>
      <c r="W52" s="61">
        <f>'[15]Presmetka za tercierna 1'!W$12</f>
        <v>0</v>
      </c>
      <c r="X52" s="61">
        <f>'[15]Presmetka za tercierna 1'!X$12</f>
        <v>0</v>
      </c>
      <c r="Y52" s="61">
        <f>'[15]Presmetka za tercierna 1'!Y$12</f>
        <v>0</v>
      </c>
      <c r="Z52" s="61">
        <f>'[15]Presmetka za tercierna 1'!Z$12</f>
        <v>0</v>
      </c>
      <c r="AA52" s="61">
        <f>'[15]Presmetka za tercierna 1'!AA$12</f>
        <v>0</v>
      </c>
      <c r="AB52" s="62">
        <f>'[15]Presmetka za tercierna 1'!AB$12</f>
        <v>0</v>
      </c>
    </row>
    <row r="53" spans="2:28" ht="15.75" customHeight="1" thickTop="1" thickBot="1" x14ac:dyDescent="0.3">
      <c r="B53" s="63" t="str">
        <f t="shared" si="1"/>
        <v>15.07.2022</v>
      </c>
      <c r="C53" s="58">
        <f t="shared" si="2"/>
        <v>-195</v>
      </c>
      <c r="D53" s="59"/>
      <c r="E53" s="60">
        <f>'[16]Presmetka za tercierna 1'!E$12</f>
        <v>0</v>
      </c>
      <c r="F53" s="61">
        <f>'[16]Presmetka za tercierna 1'!F$12</f>
        <v>0</v>
      </c>
      <c r="G53" s="61">
        <f>'[16]Presmetka za tercierna 1'!G$12</f>
        <v>0</v>
      </c>
      <c r="H53" s="61">
        <f>'[16]Presmetka za tercierna 1'!H$12</f>
        <v>0</v>
      </c>
      <c r="I53" s="61">
        <f>'[16]Presmetka za tercierna 1'!I$12</f>
        <v>0</v>
      </c>
      <c r="J53" s="61">
        <f>'[16]Presmetka za tercierna 1'!J$12</f>
        <v>0</v>
      </c>
      <c r="K53" s="61">
        <f>'[16]Presmetka za tercierna 1'!K$12</f>
        <v>0</v>
      </c>
      <c r="L53" s="61">
        <f>'[16]Presmetka za tercierna 1'!L$12</f>
        <v>0</v>
      </c>
      <c r="M53" s="61">
        <f>'[16]Presmetka za tercierna 1'!M$12</f>
        <v>0</v>
      </c>
      <c r="N53" s="61">
        <f>'[16]Presmetka za tercierna 1'!N$12</f>
        <v>-35</v>
      </c>
      <c r="O53" s="61">
        <f>'[16]Presmetka za tercierna 1'!O$12</f>
        <v>-39</v>
      </c>
      <c r="P53" s="61">
        <f>'[16]Presmetka za tercierna 1'!P$12</f>
        <v>-40</v>
      </c>
      <c r="Q53" s="61">
        <f>'[16]Presmetka za tercierna 1'!Q$12</f>
        <v>-13</v>
      </c>
      <c r="R53" s="61">
        <f>'[16]Presmetka za tercierna 1'!R$12</f>
        <v>-15</v>
      </c>
      <c r="S53" s="61">
        <f>'[16]Presmetka za tercierna 1'!S$12</f>
        <v>-17</v>
      </c>
      <c r="T53" s="61">
        <f>'[16]Presmetka za tercierna 1'!T$12</f>
        <v>-19</v>
      </c>
      <c r="U53" s="61">
        <f>'[16]Presmetka za tercierna 1'!U$12</f>
        <v>-17</v>
      </c>
      <c r="V53" s="61">
        <f>'[16]Presmetka za tercierna 1'!V$12</f>
        <v>0</v>
      </c>
      <c r="W53" s="61">
        <f>'[16]Presmetka za tercierna 1'!W$12</f>
        <v>0</v>
      </c>
      <c r="X53" s="61">
        <f>'[16]Presmetka za tercierna 1'!X$12</f>
        <v>0</v>
      </c>
      <c r="Y53" s="61">
        <f>'[16]Presmetka za tercierna 1'!Y$12</f>
        <v>0</v>
      </c>
      <c r="Z53" s="61">
        <f>'[16]Presmetka za tercierna 1'!Z$12</f>
        <v>0</v>
      </c>
      <c r="AA53" s="61">
        <f>'[16]Presmetka za tercierna 1'!AA$12</f>
        <v>0</v>
      </c>
      <c r="AB53" s="62">
        <f>'[16]Presmetka za tercierna 1'!AB$12</f>
        <v>0</v>
      </c>
    </row>
    <row r="54" spans="2:28" ht="17.25" thickTop="1" thickBot="1" x14ac:dyDescent="0.3">
      <c r="B54" s="63" t="str">
        <f t="shared" si="1"/>
        <v>16.07.2022</v>
      </c>
      <c r="C54" s="58">
        <f t="shared" si="2"/>
        <v>-58</v>
      </c>
      <c r="D54" s="59"/>
      <c r="E54" s="60">
        <f>'[17]Presmetka za tercierna 1'!E$12</f>
        <v>-14</v>
      </c>
      <c r="F54" s="61">
        <f>'[17]Presmetka za tercierna 1'!F$12</f>
        <v>-2</v>
      </c>
      <c r="G54" s="61">
        <f>'[17]Presmetka za tercierna 1'!G$12</f>
        <v>-17</v>
      </c>
      <c r="H54" s="61">
        <f>'[17]Presmetka za tercierna 1'!H$12</f>
        <v>0</v>
      </c>
      <c r="I54" s="61">
        <f>'[17]Presmetka za tercierna 1'!I$12</f>
        <v>0</v>
      </c>
      <c r="J54" s="61">
        <f>'[17]Presmetka za tercierna 1'!J$12</f>
        <v>0</v>
      </c>
      <c r="K54" s="61">
        <f>'[17]Presmetka za tercierna 1'!K$12</f>
        <v>0</v>
      </c>
      <c r="L54" s="61">
        <f>'[17]Presmetka za tercierna 1'!L$12</f>
        <v>0</v>
      </c>
      <c r="M54" s="61">
        <f>'[17]Presmetka za tercierna 1'!M$12</f>
        <v>0</v>
      </c>
      <c r="N54" s="61">
        <f>'[17]Presmetka za tercierna 1'!N$12</f>
        <v>-25</v>
      </c>
      <c r="O54" s="61">
        <f>'[17]Presmetka za tercierna 1'!O$12</f>
        <v>0</v>
      </c>
      <c r="P54" s="61">
        <f>'[17]Presmetka za tercierna 1'!P$12</f>
        <v>0</v>
      </c>
      <c r="Q54" s="61">
        <f>'[17]Presmetka za tercierna 1'!Q$12</f>
        <v>0</v>
      </c>
      <c r="R54" s="61">
        <f>'[17]Presmetka za tercierna 1'!R$12</f>
        <v>0</v>
      </c>
      <c r="S54" s="61">
        <f>'[17]Presmetka za tercierna 1'!S$12</f>
        <v>0</v>
      </c>
      <c r="T54" s="61">
        <f>'[17]Presmetka za tercierna 1'!T$12</f>
        <v>0</v>
      </c>
      <c r="U54" s="61">
        <f>'[17]Presmetka za tercierna 1'!U$12</f>
        <v>0</v>
      </c>
      <c r="V54" s="61">
        <f>'[17]Presmetka za tercierna 1'!V$12</f>
        <v>0</v>
      </c>
      <c r="W54" s="61">
        <f>'[17]Presmetka za tercierna 1'!W$12</f>
        <v>0</v>
      </c>
      <c r="X54" s="61">
        <f>'[17]Presmetka za tercierna 1'!X$12</f>
        <v>0</v>
      </c>
      <c r="Y54" s="61">
        <f>'[17]Presmetka za tercierna 1'!Y$12</f>
        <v>0</v>
      </c>
      <c r="Z54" s="61">
        <f>'[17]Presmetka za tercierna 1'!Z$12</f>
        <v>0</v>
      </c>
      <c r="AA54" s="61">
        <f>'[17]Presmetka za tercierna 1'!AA$12</f>
        <v>0</v>
      </c>
      <c r="AB54" s="62">
        <f>'[17]Presmetka za tercierna 1'!AB$12</f>
        <v>0</v>
      </c>
    </row>
    <row r="55" spans="2:28" ht="17.25" thickTop="1" thickBot="1" x14ac:dyDescent="0.3">
      <c r="B55" s="63" t="str">
        <f t="shared" si="1"/>
        <v>17.07.2022</v>
      </c>
      <c r="C55" s="58">
        <f t="shared" si="2"/>
        <v>-20</v>
      </c>
      <c r="D55" s="59"/>
      <c r="E55" s="60">
        <f>'[18]Presmetka za tercierna 1'!E$12</f>
        <v>0</v>
      </c>
      <c r="F55" s="61">
        <f>'[18]Presmetka za tercierna 1'!F$12</f>
        <v>0</v>
      </c>
      <c r="G55" s="61">
        <f>'[18]Presmetka za tercierna 1'!G$12</f>
        <v>0</v>
      </c>
      <c r="H55" s="61">
        <f>'[18]Presmetka za tercierna 1'!H$12</f>
        <v>0</v>
      </c>
      <c r="I55" s="61">
        <f>'[18]Presmetka za tercierna 1'!I$12</f>
        <v>0</v>
      </c>
      <c r="J55" s="61">
        <f>'[18]Presmetka za tercierna 1'!J$12</f>
        <v>0</v>
      </c>
      <c r="K55" s="61">
        <f>'[18]Presmetka za tercierna 1'!K$12</f>
        <v>0</v>
      </c>
      <c r="L55" s="61">
        <f>'[18]Presmetka za tercierna 1'!L$12</f>
        <v>0</v>
      </c>
      <c r="M55" s="61">
        <f>'[18]Presmetka za tercierna 1'!M$12</f>
        <v>0</v>
      </c>
      <c r="N55" s="61">
        <f>'[18]Presmetka za tercierna 1'!N$12</f>
        <v>0</v>
      </c>
      <c r="O55" s="61">
        <f>'[18]Presmetka za tercierna 1'!O$12</f>
        <v>0</v>
      </c>
      <c r="P55" s="61">
        <f>'[18]Presmetka za tercierna 1'!P$12</f>
        <v>0</v>
      </c>
      <c r="Q55" s="61">
        <f>'[18]Presmetka za tercierna 1'!Q$12</f>
        <v>0</v>
      </c>
      <c r="R55" s="61">
        <f>'[18]Presmetka za tercierna 1'!R$12</f>
        <v>0</v>
      </c>
      <c r="S55" s="61">
        <f>'[18]Presmetka za tercierna 1'!S$12</f>
        <v>0</v>
      </c>
      <c r="T55" s="61">
        <f>'[18]Presmetka za tercierna 1'!T$12</f>
        <v>0</v>
      </c>
      <c r="U55" s="61">
        <f>'[18]Presmetka za tercierna 1'!U$12</f>
        <v>0</v>
      </c>
      <c r="V55" s="61">
        <f>'[18]Presmetka za tercierna 1'!V$12</f>
        <v>0</v>
      </c>
      <c r="W55" s="61">
        <f>'[18]Presmetka za tercierna 1'!W$12</f>
        <v>0</v>
      </c>
      <c r="X55" s="61">
        <f>'[18]Presmetka za tercierna 1'!X$12</f>
        <v>0</v>
      </c>
      <c r="Y55" s="61">
        <f>'[18]Presmetka za tercierna 1'!Y$12</f>
        <v>0</v>
      </c>
      <c r="Z55" s="61">
        <f>'[18]Presmetka za tercierna 1'!Z$12</f>
        <v>0</v>
      </c>
      <c r="AA55" s="61">
        <f>'[18]Presmetka za tercierna 1'!AA$12</f>
        <v>-20</v>
      </c>
      <c r="AB55" s="62">
        <f>'[18]Presmetka za tercierna 1'!AB$12</f>
        <v>0</v>
      </c>
    </row>
    <row r="56" spans="2:28" ht="17.25" thickTop="1" thickBot="1" x14ac:dyDescent="0.3">
      <c r="B56" s="63" t="str">
        <f t="shared" si="1"/>
        <v>18.07.2022</v>
      </c>
      <c r="C56" s="58">
        <f t="shared" si="2"/>
        <v>-30</v>
      </c>
      <c r="D56" s="59"/>
      <c r="E56" s="60">
        <f>'[19]Presmetka za tercierna 1'!E$12</f>
        <v>0</v>
      </c>
      <c r="F56" s="61">
        <f>'[19]Presmetka za tercierna 1'!F$12</f>
        <v>0</v>
      </c>
      <c r="G56" s="61">
        <f>'[19]Presmetka za tercierna 1'!G$12</f>
        <v>0</v>
      </c>
      <c r="H56" s="61">
        <f>'[19]Presmetka za tercierna 1'!H$12</f>
        <v>0</v>
      </c>
      <c r="I56" s="61">
        <f>'[19]Presmetka za tercierna 1'!I$12</f>
        <v>0</v>
      </c>
      <c r="J56" s="61">
        <f>'[19]Presmetka za tercierna 1'!J$12</f>
        <v>0</v>
      </c>
      <c r="K56" s="61">
        <f>'[19]Presmetka za tercierna 1'!K$12</f>
        <v>0</v>
      </c>
      <c r="L56" s="61">
        <f>'[19]Presmetka za tercierna 1'!L$12</f>
        <v>0</v>
      </c>
      <c r="M56" s="61">
        <f>'[19]Presmetka za tercierna 1'!M$12</f>
        <v>0</v>
      </c>
      <c r="N56" s="61">
        <f>'[19]Presmetka za tercierna 1'!N$12</f>
        <v>0</v>
      </c>
      <c r="O56" s="61">
        <f>'[19]Presmetka za tercierna 1'!O$12</f>
        <v>0</v>
      </c>
      <c r="P56" s="61">
        <f>'[19]Presmetka za tercierna 1'!P$12</f>
        <v>0</v>
      </c>
      <c r="Q56" s="61">
        <f>'[19]Presmetka za tercierna 1'!Q$12</f>
        <v>0</v>
      </c>
      <c r="R56" s="61">
        <f>'[19]Presmetka za tercierna 1'!R$12</f>
        <v>0</v>
      </c>
      <c r="S56" s="61">
        <f>'[19]Presmetka za tercierna 1'!S$12</f>
        <v>-15</v>
      </c>
      <c r="T56" s="61">
        <f>'[19]Presmetka za tercierna 1'!T$12</f>
        <v>-15</v>
      </c>
      <c r="U56" s="61">
        <f>'[19]Presmetka za tercierna 1'!U$12</f>
        <v>0</v>
      </c>
      <c r="V56" s="61">
        <f>'[19]Presmetka za tercierna 1'!V$12</f>
        <v>0</v>
      </c>
      <c r="W56" s="61">
        <f>'[19]Presmetka za tercierna 1'!W$12</f>
        <v>0</v>
      </c>
      <c r="X56" s="61">
        <f>'[19]Presmetka za tercierna 1'!X$12</f>
        <v>0</v>
      </c>
      <c r="Y56" s="61">
        <f>'[19]Presmetka za tercierna 1'!Y$12</f>
        <v>0</v>
      </c>
      <c r="Z56" s="61">
        <f>'[19]Presmetka za tercierna 1'!Z$12</f>
        <v>0</v>
      </c>
      <c r="AA56" s="61">
        <f>'[19]Presmetka za tercierna 1'!AA$12</f>
        <v>0</v>
      </c>
      <c r="AB56" s="62">
        <f>'[19]Presmetka za tercierna 1'!AB$12</f>
        <v>0</v>
      </c>
    </row>
    <row r="57" spans="2:28" ht="17.25" thickTop="1" thickBot="1" x14ac:dyDescent="0.3">
      <c r="B57" s="63" t="str">
        <f t="shared" si="1"/>
        <v>19.07.2022</v>
      </c>
      <c r="C57" s="58">
        <f t="shared" si="2"/>
        <v>-136</v>
      </c>
      <c r="D57" s="59"/>
      <c r="E57" s="60">
        <f>'[20]Presmetka za tercierna 1'!E$12</f>
        <v>0</v>
      </c>
      <c r="F57" s="61">
        <f>'[20]Presmetka za tercierna 1'!F$12</f>
        <v>0</v>
      </c>
      <c r="G57" s="61">
        <f>'[20]Presmetka za tercierna 1'!G$12</f>
        <v>0</v>
      </c>
      <c r="H57" s="61">
        <f>'[20]Presmetka za tercierna 1'!H$12</f>
        <v>0</v>
      </c>
      <c r="I57" s="61">
        <f>'[20]Presmetka za tercierna 1'!I$12</f>
        <v>0</v>
      </c>
      <c r="J57" s="61">
        <f>'[20]Presmetka za tercierna 1'!J$12</f>
        <v>0</v>
      </c>
      <c r="K57" s="61">
        <f>'[20]Presmetka za tercierna 1'!K$12</f>
        <v>0</v>
      </c>
      <c r="L57" s="61">
        <f>'[20]Presmetka za tercierna 1'!L$12</f>
        <v>0</v>
      </c>
      <c r="M57" s="61">
        <f>'[20]Presmetka za tercierna 1'!M$12</f>
        <v>0</v>
      </c>
      <c r="N57" s="61">
        <f>'[20]Presmetka za tercierna 1'!N$12</f>
        <v>0</v>
      </c>
      <c r="O57" s="61">
        <f>'[20]Presmetka za tercierna 1'!O$12</f>
        <v>0</v>
      </c>
      <c r="P57" s="61">
        <f>'[20]Presmetka za tercierna 1'!P$12</f>
        <v>-15</v>
      </c>
      <c r="Q57" s="61">
        <f>'[20]Presmetka za tercierna 1'!Q$12</f>
        <v>-18</v>
      </c>
      <c r="R57" s="61">
        <f>'[20]Presmetka za tercierna 1'!R$12</f>
        <v>-38</v>
      </c>
      <c r="S57" s="61">
        <f>'[20]Presmetka za tercierna 1'!S$12</f>
        <v>-38</v>
      </c>
      <c r="T57" s="61">
        <f>'[20]Presmetka za tercierna 1'!T$12</f>
        <v>-24</v>
      </c>
      <c r="U57" s="61">
        <f>'[20]Presmetka za tercierna 1'!U$12</f>
        <v>0</v>
      </c>
      <c r="V57" s="61">
        <f>'[20]Presmetka za tercierna 1'!V$12</f>
        <v>0</v>
      </c>
      <c r="W57" s="61">
        <f>'[20]Presmetka za tercierna 1'!W$12</f>
        <v>-3</v>
      </c>
      <c r="X57" s="61">
        <f>'[20]Presmetka za tercierna 1'!X$12</f>
        <v>0</v>
      </c>
      <c r="Y57" s="61">
        <f>'[20]Presmetka za tercierna 1'!Y$12</f>
        <v>0</v>
      </c>
      <c r="Z57" s="61">
        <f>'[20]Presmetka za tercierna 1'!Z$12</f>
        <v>0</v>
      </c>
      <c r="AA57" s="61">
        <f>'[20]Presmetka za tercierna 1'!AA$12</f>
        <v>0</v>
      </c>
      <c r="AB57" s="62">
        <f>'[20]Presmetka za tercierna 1'!AB$12</f>
        <v>0</v>
      </c>
    </row>
    <row r="58" spans="2:28" ht="17.25" thickTop="1" thickBot="1" x14ac:dyDescent="0.3">
      <c r="B58" s="63" t="str">
        <f t="shared" si="1"/>
        <v>20.07.2022</v>
      </c>
      <c r="C58" s="58">
        <f t="shared" si="2"/>
        <v>-83</v>
      </c>
      <c r="D58" s="59"/>
      <c r="E58" s="60">
        <f>'[21]Presmetka za tercierna 1'!E$12</f>
        <v>0</v>
      </c>
      <c r="F58" s="61">
        <f>'[21]Presmetka za tercierna 1'!F$12</f>
        <v>0</v>
      </c>
      <c r="G58" s="61">
        <f>'[21]Presmetka za tercierna 1'!G$12</f>
        <v>0</v>
      </c>
      <c r="H58" s="61">
        <f>'[21]Presmetka za tercierna 1'!H$12</f>
        <v>0</v>
      </c>
      <c r="I58" s="61">
        <f>'[21]Presmetka za tercierna 1'!I$12</f>
        <v>0</v>
      </c>
      <c r="J58" s="61">
        <f>'[21]Presmetka za tercierna 1'!J$12</f>
        <v>0</v>
      </c>
      <c r="K58" s="61">
        <f>'[21]Presmetka za tercierna 1'!K$12</f>
        <v>0</v>
      </c>
      <c r="L58" s="61">
        <f>'[21]Presmetka za tercierna 1'!L$12</f>
        <v>0</v>
      </c>
      <c r="M58" s="61">
        <f>'[21]Presmetka za tercierna 1'!M$12</f>
        <v>0</v>
      </c>
      <c r="N58" s="61">
        <f>'[21]Presmetka za tercierna 1'!N$12</f>
        <v>0</v>
      </c>
      <c r="O58" s="61">
        <f>'[21]Presmetka za tercierna 1'!O$12</f>
        <v>0</v>
      </c>
      <c r="P58" s="61">
        <f>'[21]Presmetka za tercierna 1'!P$12</f>
        <v>-17</v>
      </c>
      <c r="Q58" s="61">
        <f>'[21]Presmetka za tercierna 1'!Q$12</f>
        <v>-39</v>
      </c>
      <c r="R58" s="61">
        <f>'[21]Presmetka za tercierna 1'!R$12</f>
        <v>-25</v>
      </c>
      <c r="S58" s="61">
        <f>'[21]Presmetka za tercierna 1'!S$12</f>
        <v>-2</v>
      </c>
      <c r="T58" s="61">
        <f>'[21]Presmetka za tercierna 1'!T$12</f>
        <v>0</v>
      </c>
      <c r="U58" s="61">
        <f>'[21]Presmetka za tercierna 1'!U$12</f>
        <v>0</v>
      </c>
      <c r="V58" s="61">
        <f>'[21]Presmetka za tercierna 1'!V$12</f>
        <v>0</v>
      </c>
      <c r="W58" s="61">
        <f>'[21]Presmetka za tercierna 1'!W$12</f>
        <v>0</v>
      </c>
      <c r="X58" s="61">
        <f>'[21]Presmetka za tercierna 1'!X$12</f>
        <v>0</v>
      </c>
      <c r="Y58" s="61">
        <f>'[21]Presmetka za tercierna 1'!Y$12</f>
        <v>0</v>
      </c>
      <c r="Z58" s="61">
        <f>'[21]Presmetka za tercierna 1'!Z$12</f>
        <v>0</v>
      </c>
      <c r="AA58" s="61">
        <f>'[21]Presmetka za tercierna 1'!AA$12</f>
        <v>0</v>
      </c>
      <c r="AB58" s="62">
        <f>'[21]Presmetka za tercierna 1'!AB$12</f>
        <v>0</v>
      </c>
    </row>
    <row r="59" spans="2:28" ht="17.25" thickTop="1" thickBot="1" x14ac:dyDescent="0.3">
      <c r="B59" s="63" t="str">
        <f t="shared" si="1"/>
        <v>21.07.2022</v>
      </c>
      <c r="C59" s="58">
        <f t="shared" si="2"/>
        <v>-227</v>
      </c>
      <c r="D59" s="59"/>
      <c r="E59" s="60">
        <f>'[22]Presmetka za tercierna 1'!E$12</f>
        <v>0</v>
      </c>
      <c r="F59" s="61">
        <f>'[22]Presmetka za tercierna 1'!F$12</f>
        <v>0</v>
      </c>
      <c r="G59" s="61">
        <f>'[22]Presmetka za tercierna 1'!G$12</f>
        <v>0</v>
      </c>
      <c r="H59" s="61">
        <f>'[22]Presmetka za tercierna 1'!H$12</f>
        <v>0</v>
      </c>
      <c r="I59" s="61">
        <f>'[22]Presmetka za tercierna 1'!I$12</f>
        <v>0</v>
      </c>
      <c r="J59" s="61">
        <f>'[22]Presmetka za tercierna 1'!J$12</f>
        <v>0</v>
      </c>
      <c r="K59" s="61">
        <f>'[22]Presmetka za tercierna 1'!K$12</f>
        <v>0</v>
      </c>
      <c r="L59" s="61">
        <f>'[22]Presmetka za tercierna 1'!L$12</f>
        <v>0</v>
      </c>
      <c r="M59" s="61">
        <f>'[22]Presmetka za tercierna 1'!M$12</f>
        <v>0</v>
      </c>
      <c r="N59" s="61">
        <f>'[22]Presmetka za tercierna 1'!N$12</f>
        <v>0</v>
      </c>
      <c r="O59" s="61">
        <f>'[22]Presmetka za tercierna 1'!O$12</f>
        <v>-26</v>
      </c>
      <c r="P59" s="61">
        <f>'[22]Presmetka za tercierna 1'!P$12</f>
        <v>-40</v>
      </c>
      <c r="Q59" s="61">
        <f>'[22]Presmetka za tercierna 1'!Q$12</f>
        <v>-37</v>
      </c>
      <c r="R59" s="61">
        <f>'[22]Presmetka za tercierna 1'!R$12</f>
        <v>-22</v>
      </c>
      <c r="S59" s="61">
        <f>'[22]Presmetka za tercierna 1'!S$12</f>
        <v>-24</v>
      </c>
      <c r="T59" s="61">
        <f>'[22]Presmetka za tercierna 1'!T$12</f>
        <v>-24</v>
      </c>
      <c r="U59" s="61">
        <f>'[22]Presmetka za tercierna 1'!U$12</f>
        <v>-24</v>
      </c>
      <c r="V59" s="61">
        <f>'[22]Presmetka za tercierna 1'!V$12</f>
        <v>0</v>
      </c>
      <c r="W59" s="61">
        <f>'[22]Presmetka za tercierna 1'!W$12</f>
        <v>0</v>
      </c>
      <c r="X59" s="61">
        <f>'[22]Presmetka za tercierna 1'!X$12</f>
        <v>0</v>
      </c>
      <c r="Y59" s="61">
        <f>'[22]Presmetka za tercierna 1'!Y$12</f>
        <v>0</v>
      </c>
      <c r="Z59" s="61">
        <f>'[22]Presmetka za tercierna 1'!Z$12</f>
        <v>0</v>
      </c>
      <c r="AA59" s="61">
        <f>'[22]Presmetka za tercierna 1'!AA$12</f>
        <v>-17</v>
      </c>
      <c r="AB59" s="62">
        <f>'[22]Presmetka za tercierna 1'!AB$12</f>
        <v>-13</v>
      </c>
    </row>
    <row r="60" spans="2:28" ht="17.25" thickTop="1" thickBot="1" x14ac:dyDescent="0.3">
      <c r="B60" s="63" t="str">
        <f t="shared" si="1"/>
        <v>22.07.2022</v>
      </c>
      <c r="C60" s="58">
        <f t="shared" si="2"/>
        <v>-115</v>
      </c>
      <c r="D60" s="59"/>
      <c r="E60" s="60">
        <f>'[23]Presmetka za tercierna 1'!E$12</f>
        <v>-12</v>
      </c>
      <c r="F60" s="61">
        <f>'[23]Presmetka za tercierna 1'!F$12</f>
        <v>0</v>
      </c>
      <c r="G60" s="61">
        <f>'[23]Presmetka za tercierna 1'!G$12</f>
        <v>0</v>
      </c>
      <c r="H60" s="61">
        <f>'[23]Presmetka za tercierna 1'!H$12</f>
        <v>0</v>
      </c>
      <c r="I60" s="61">
        <f>'[23]Presmetka za tercierna 1'!I$12</f>
        <v>0</v>
      </c>
      <c r="J60" s="61">
        <f>'[23]Presmetka za tercierna 1'!J$12</f>
        <v>0</v>
      </c>
      <c r="K60" s="61">
        <f>'[23]Presmetka za tercierna 1'!K$12</f>
        <v>0</v>
      </c>
      <c r="L60" s="61">
        <f>'[23]Presmetka za tercierna 1'!L$12</f>
        <v>0</v>
      </c>
      <c r="M60" s="61">
        <f>'[23]Presmetka za tercierna 1'!M$12</f>
        <v>0</v>
      </c>
      <c r="N60" s="61">
        <f>'[23]Presmetka za tercierna 1'!N$12</f>
        <v>0</v>
      </c>
      <c r="O60" s="61">
        <f>'[23]Presmetka za tercierna 1'!O$12</f>
        <v>-33</v>
      </c>
      <c r="P60" s="61">
        <f>'[23]Presmetka za tercierna 1'!P$12</f>
        <v>-37</v>
      </c>
      <c r="Q60" s="61">
        <f>'[23]Presmetka za tercierna 1'!Q$12</f>
        <v>-14</v>
      </c>
      <c r="R60" s="61">
        <f>'[23]Presmetka za tercierna 1'!R$12</f>
        <v>0</v>
      </c>
      <c r="S60" s="61">
        <f>'[23]Presmetka za tercierna 1'!S$12</f>
        <v>0</v>
      </c>
      <c r="T60" s="61">
        <f>'[23]Presmetka za tercierna 1'!T$12</f>
        <v>0</v>
      </c>
      <c r="U60" s="61">
        <f>'[23]Presmetka za tercierna 1'!U$12</f>
        <v>0</v>
      </c>
      <c r="V60" s="61">
        <f>'[23]Presmetka za tercierna 1'!V$12</f>
        <v>0</v>
      </c>
      <c r="W60" s="61">
        <f>'[23]Presmetka za tercierna 1'!W$12</f>
        <v>0</v>
      </c>
      <c r="X60" s="61">
        <f>'[23]Presmetka za tercierna 1'!X$12</f>
        <v>0</v>
      </c>
      <c r="Y60" s="61">
        <f>'[23]Presmetka za tercierna 1'!Y$12</f>
        <v>0</v>
      </c>
      <c r="Z60" s="61">
        <f>'[23]Presmetka za tercierna 1'!Z$12</f>
        <v>0</v>
      </c>
      <c r="AA60" s="61">
        <f>'[23]Presmetka za tercierna 1'!AA$12</f>
        <v>-19</v>
      </c>
      <c r="AB60" s="62">
        <f>'[23]Presmetka za tercierna 1'!AB$12</f>
        <v>0</v>
      </c>
    </row>
    <row r="61" spans="2:28" ht="17.25" thickTop="1" thickBot="1" x14ac:dyDescent="0.3">
      <c r="B61" s="63" t="str">
        <f t="shared" si="1"/>
        <v>23.07.2022</v>
      </c>
      <c r="C61" s="58">
        <f t="shared" si="2"/>
        <v>-8</v>
      </c>
      <c r="D61" s="59"/>
      <c r="E61" s="60">
        <f>'[24]Presmetka za tercierna 1'!E$12</f>
        <v>0</v>
      </c>
      <c r="F61" s="61">
        <f>'[24]Presmetka za tercierna 1'!F$12</f>
        <v>0</v>
      </c>
      <c r="G61" s="61">
        <f>'[24]Presmetka za tercierna 1'!G$12</f>
        <v>0</v>
      </c>
      <c r="H61" s="61">
        <f>'[24]Presmetka za tercierna 1'!H$12</f>
        <v>0</v>
      </c>
      <c r="I61" s="61">
        <f>'[24]Presmetka za tercierna 1'!I$12</f>
        <v>0</v>
      </c>
      <c r="J61" s="61">
        <f>'[24]Presmetka za tercierna 1'!J$12</f>
        <v>0</v>
      </c>
      <c r="K61" s="61">
        <f>'[24]Presmetka za tercierna 1'!K$12</f>
        <v>0</v>
      </c>
      <c r="L61" s="61">
        <f>'[24]Presmetka za tercierna 1'!L$12</f>
        <v>0</v>
      </c>
      <c r="M61" s="61">
        <f>'[24]Presmetka za tercierna 1'!M$12</f>
        <v>0</v>
      </c>
      <c r="N61" s="61">
        <f>'[24]Presmetka za tercierna 1'!N$12</f>
        <v>0</v>
      </c>
      <c r="O61" s="61">
        <f>'[24]Presmetka za tercierna 1'!O$12</f>
        <v>0</v>
      </c>
      <c r="P61" s="61">
        <f>'[24]Presmetka za tercierna 1'!P$12</f>
        <v>0</v>
      </c>
      <c r="Q61" s="61">
        <f>'[24]Presmetka za tercierna 1'!Q$12</f>
        <v>0</v>
      </c>
      <c r="R61" s="61">
        <f>'[24]Presmetka za tercierna 1'!R$12</f>
        <v>0</v>
      </c>
      <c r="S61" s="61">
        <f>'[24]Presmetka za tercierna 1'!S$12</f>
        <v>0</v>
      </c>
      <c r="T61" s="61">
        <f>'[24]Presmetka za tercierna 1'!T$12</f>
        <v>0</v>
      </c>
      <c r="U61" s="61">
        <f>'[24]Presmetka za tercierna 1'!U$12</f>
        <v>0</v>
      </c>
      <c r="V61" s="61">
        <f>'[24]Presmetka za tercierna 1'!V$12</f>
        <v>0</v>
      </c>
      <c r="W61" s="61">
        <f>'[24]Presmetka za tercierna 1'!W$12</f>
        <v>0</v>
      </c>
      <c r="X61" s="61">
        <f>'[24]Presmetka za tercierna 1'!X$12</f>
        <v>0</v>
      </c>
      <c r="Y61" s="61">
        <f>'[24]Presmetka za tercierna 1'!Y$12</f>
        <v>0</v>
      </c>
      <c r="Z61" s="61">
        <f>'[24]Presmetka za tercierna 1'!Z$12</f>
        <v>0</v>
      </c>
      <c r="AA61" s="61">
        <f>'[24]Presmetka za tercierna 1'!AA$12</f>
        <v>0</v>
      </c>
      <c r="AB61" s="62">
        <f>'[24]Presmetka za tercierna 1'!AB$12</f>
        <v>-8</v>
      </c>
    </row>
    <row r="62" spans="2:28" ht="17.25" thickTop="1" thickBot="1" x14ac:dyDescent="0.3">
      <c r="B62" s="63" t="str">
        <f t="shared" si="1"/>
        <v>24.07.2022</v>
      </c>
      <c r="C62" s="58">
        <f t="shared" si="2"/>
        <v>-372</v>
      </c>
      <c r="D62" s="59"/>
      <c r="E62" s="60">
        <f>'[25]Presmetka za tercierna 1'!E$12</f>
        <v>0</v>
      </c>
      <c r="F62" s="61">
        <f>'[25]Presmetka za tercierna 1'!F$12</f>
        <v>0</v>
      </c>
      <c r="G62" s="61">
        <f>'[25]Presmetka za tercierna 1'!G$12</f>
        <v>0</v>
      </c>
      <c r="H62" s="61">
        <f>'[25]Presmetka za tercierna 1'!H$12</f>
        <v>0</v>
      </c>
      <c r="I62" s="61">
        <f>'[25]Presmetka za tercierna 1'!I$12</f>
        <v>0</v>
      </c>
      <c r="J62" s="61">
        <f>'[25]Presmetka za tercierna 1'!J$12</f>
        <v>0</v>
      </c>
      <c r="K62" s="61">
        <f>'[25]Presmetka za tercierna 1'!K$12</f>
        <v>0</v>
      </c>
      <c r="L62" s="61">
        <f>'[25]Presmetka za tercierna 1'!L$12</f>
        <v>0</v>
      </c>
      <c r="M62" s="61">
        <f>'[25]Presmetka za tercierna 1'!M$12</f>
        <v>-41</v>
      </c>
      <c r="N62" s="61">
        <f>'[25]Presmetka za tercierna 1'!N$12</f>
        <v>-42</v>
      </c>
      <c r="O62" s="61">
        <f>'[25]Presmetka za tercierna 1'!O$12</f>
        <v>-23</v>
      </c>
      <c r="P62" s="61">
        <f>'[25]Presmetka za tercierna 1'!P$12</f>
        <v>-39</v>
      </c>
      <c r="Q62" s="61">
        <f>'[25]Presmetka za tercierna 1'!Q$12</f>
        <v>-33</v>
      </c>
      <c r="R62" s="61">
        <f>'[25]Presmetka za tercierna 1'!R$12</f>
        <v>0</v>
      </c>
      <c r="S62" s="61">
        <f>'[25]Presmetka za tercierna 1'!S$12</f>
        <v>0</v>
      </c>
      <c r="T62" s="61">
        <f>'[25]Presmetka za tercierna 1'!T$12</f>
        <v>0</v>
      </c>
      <c r="U62" s="61">
        <f>'[25]Presmetka za tercierna 1'!U$12</f>
        <v>0</v>
      </c>
      <c r="V62" s="61">
        <f>'[25]Presmetka za tercierna 1'!V$12</f>
        <v>0</v>
      </c>
      <c r="W62" s="61">
        <f>'[25]Presmetka za tercierna 1'!W$12</f>
        <v>0</v>
      </c>
      <c r="X62" s="61">
        <f>'[25]Presmetka za tercierna 1'!X$12</f>
        <v>0</v>
      </c>
      <c r="Y62" s="61">
        <f>'[25]Presmetka za tercierna 1'!Y$12</f>
        <v>-44</v>
      </c>
      <c r="Z62" s="61">
        <f>'[25]Presmetka za tercierna 1'!Z$12</f>
        <v>-50</v>
      </c>
      <c r="AA62" s="61">
        <f>'[25]Presmetka za tercierna 1'!AA$12</f>
        <v>-50</v>
      </c>
      <c r="AB62" s="62">
        <f>'[25]Presmetka za tercierna 1'!AB$12</f>
        <v>-50</v>
      </c>
    </row>
    <row r="63" spans="2:28" ht="17.25" thickTop="1" thickBot="1" x14ac:dyDescent="0.3">
      <c r="B63" s="63" t="str">
        <f t="shared" si="1"/>
        <v>25.07.2022</v>
      </c>
      <c r="C63" s="58">
        <f t="shared" si="2"/>
        <v>-369</v>
      </c>
      <c r="D63" s="59"/>
      <c r="E63" s="60">
        <f>'[26]Presmetka za tercierna 1'!E$12</f>
        <v>-14</v>
      </c>
      <c r="F63" s="61">
        <f>'[26]Presmetka za tercierna 1'!F$12</f>
        <v>-11</v>
      </c>
      <c r="G63" s="61">
        <f>'[26]Presmetka za tercierna 1'!G$12</f>
        <v>0</v>
      </c>
      <c r="H63" s="61">
        <f>'[26]Presmetka za tercierna 1'!H$12</f>
        <v>0</v>
      </c>
      <c r="I63" s="61">
        <f>'[26]Presmetka za tercierna 1'!I$12</f>
        <v>0</v>
      </c>
      <c r="J63" s="61">
        <f>'[26]Presmetka za tercierna 1'!J$12</f>
        <v>0</v>
      </c>
      <c r="K63" s="61">
        <f>'[26]Presmetka za tercierna 1'!K$12</f>
        <v>0</v>
      </c>
      <c r="L63" s="61">
        <f>'[26]Presmetka za tercierna 1'!L$12</f>
        <v>0</v>
      </c>
      <c r="M63" s="61">
        <f>'[26]Presmetka za tercierna 1'!M$12</f>
        <v>0</v>
      </c>
      <c r="N63" s="61">
        <f>'[26]Presmetka za tercierna 1'!N$12</f>
        <v>-50</v>
      </c>
      <c r="O63" s="61">
        <f>'[26]Presmetka za tercierna 1'!O$12</f>
        <v>-50</v>
      </c>
      <c r="P63" s="61">
        <f>'[26]Presmetka za tercierna 1'!P$12</f>
        <v>-49</v>
      </c>
      <c r="Q63" s="61">
        <f>'[26]Presmetka za tercierna 1'!Q$12</f>
        <v>-48</v>
      </c>
      <c r="R63" s="61">
        <f>'[26]Presmetka za tercierna 1'!R$12</f>
        <v>-7</v>
      </c>
      <c r="S63" s="61">
        <f>'[26]Presmetka za tercierna 1'!S$12</f>
        <v>-20</v>
      </c>
      <c r="T63" s="61">
        <f>'[26]Presmetka za tercierna 1'!T$12</f>
        <v>-20</v>
      </c>
      <c r="U63" s="61">
        <f>'[26]Presmetka za tercierna 1'!U$12</f>
        <v>-20</v>
      </c>
      <c r="V63" s="61">
        <f>'[26]Presmetka za tercierna 1'!V$12</f>
        <v>-20</v>
      </c>
      <c r="W63" s="61">
        <f>'[26]Presmetka za tercierna 1'!W$12</f>
        <v>0</v>
      </c>
      <c r="X63" s="61">
        <f>'[26]Presmetka za tercierna 1'!X$12</f>
        <v>0</v>
      </c>
      <c r="Y63" s="61">
        <f>'[26]Presmetka za tercierna 1'!Y$12</f>
        <v>0</v>
      </c>
      <c r="Z63" s="61">
        <f>'[26]Presmetka za tercierna 1'!Z$12</f>
        <v>0</v>
      </c>
      <c r="AA63" s="61">
        <f>'[26]Presmetka za tercierna 1'!AA$12</f>
        <v>-40</v>
      </c>
      <c r="AB63" s="62">
        <f>'[26]Presmetka za tercierna 1'!AB$12</f>
        <v>-20</v>
      </c>
    </row>
    <row r="64" spans="2:28" ht="17.25" thickTop="1" thickBot="1" x14ac:dyDescent="0.3">
      <c r="B64" s="63" t="str">
        <f t="shared" si="1"/>
        <v>26.07.2022</v>
      </c>
      <c r="C64" s="58">
        <f t="shared" si="2"/>
        <v>-366</v>
      </c>
      <c r="D64" s="59"/>
      <c r="E64" s="60">
        <f>'[27]Presmetka za tercierna 1'!E$12</f>
        <v>-11</v>
      </c>
      <c r="F64" s="61">
        <f>'[27]Presmetka za tercierna 1'!F$12</f>
        <v>-16</v>
      </c>
      <c r="G64" s="61">
        <f>'[27]Presmetka za tercierna 1'!G$12</f>
        <v>0</v>
      </c>
      <c r="H64" s="61">
        <f>'[27]Presmetka za tercierna 1'!H$12</f>
        <v>0</v>
      </c>
      <c r="I64" s="61">
        <f>'[27]Presmetka za tercierna 1'!I$12</f>
        <v>0</v>
      </c>
      <c r="J64" s="61">
        <f>'[27]Presmetka za tercierna 1'!J$12</f>
        <v>0</v>
      </c>
      <c r="K64" s="61">
        <f>'[27]Presmetka za tercierna 1'!K$12</f>
        <v>0</v>
      </c>
      <c r="L64" s="61">
        <f>'[27]Presmetka za tercierna 1'!L$12</f>
        <v>0</v>
      </c>
      <c r="M64" s="61">
        <f>'[27]Presmetka za tercierna 1'!M$12</f>
        <v>-40</v>
      </c>
      <c r="N64" s="61">
        <f>'[27]Presmetka za tercierna 1'!N$12</f>
        <v>-23</v>
      </c>
      <c r="O64" s="61">
        <f>'[27]Presmetka za tercierna 1'!O$12</f>
        <v>-32</v>
      </c>
      <c r="P64" s="61">
        <f>'[27]Presmetka za tercierna 1'!P$12</f>
        <v>-46</v>
      </c>
      <c r="Q64" s="61">
        <f>'[27]Presmetka za tercierna 1'!Q$12</f>
        <v>-23</v>
      </c>
      <c r="R64" s="61">
        <f>'[27]Presmetka za tercierna 1'!R$12</f>
        <v>-23</v>
      </c>
      <c r="S64" s="61">
        <f>'[27]Presmetka za tercierna 1'!S$12</f>
        <v>-23</v>
      </c>
      <c r="T64" s="61">
        <f>'[27]Presmetka za tercierna 1'!T$12</f>
        <v>-23</v>
      </c>
      <c r="U64" s="61">
        <f>'[27]Presmetka za tercierna 1'!U$12</f>
        <v>-7</v>
      </c>
      <c r="V64" s="61">
        <f>'[27]Presmetka za tercierna 1'!V$12</f>
        <v>0</v>
      </c>
      <c r="W64" s="61">
        <f>'[27]Presmetka za tercierna 1'!W$12</f>
        <v>0</v>
      </c>
      <c r="X64" s="61">
        <f>'[27]Presmetka za tercierna 1'!X$12</f>
        <v>0</v>
      </c>
      <c r="Y64" s="61">
        <f>'[27]Presmetka za tercierna 1'!Y$12</f>
        <v>0</v>
      </c>
      <c r="Z64" s="61">
        <f>'[27]Presmetka za tercierna 1'!Z$12</f>
        <v>-47</v>
      </c>
      <c r="AA64" s="61">
        <f>'[27]Presmetka za tercierna 1'!AA$12</f>
        <v>-26</v>
      </c>
      <c r="AB64" s="62">
        <f>'[27]Presmetka za tercierna 1'!AB$12</f>
        <v>-26</v>
      </c>
    </row>
    <row r="65" spans="2:28" ht="17.25" thickTop="1" thickBot="1" x14ac:dyDescent="0.3">
      <c r="B65" s="63" t="str">
        <f t="shared" si="1"/>
        <v>27.07.2022</v>
      </c>
      <c r="C65" s="58">
        <f t="shared" si="2"/>
        <v>-191</v>
      </c>
      <c r="D65" s="59"/>
      <c r="E65" s="60">
        <f>'[28]Presmetka za tercierna 1'!E$12</f>
        <v>0</v>
      </c>
      <c r="F65" s="61">
        <f>'[28]Presmetka za tercierna 1'!F$12</f>
        <v>0</v>
      </c>
      <c r="G65" s="61">
        <f>'[28]Presmetka za tercierna 1'!G$12</f>
        <v>0</v>
      </c>
      <c r="H65" s="61">
        <f>'[28]Presmetka za tercierna 1'!H$12</f>
        <v>0</v>
      </c>
      <c r="I65" s="61">
        <f>'[28]Presmetka za tercierna 1'!I$12</f>
        <v>0</v>
      </c>
      <c r="J65" s="61">
        <f>'[28]Presmetka za tercierna 1'!J$12</f>
        <v>0</v>
      </c>
      <c r="K65" s="61">
        <f>'[28]Presmetka za tercierna 1'!K$12</f>
        <v>-1</v>
      </c>
      <c r="L65" s="61">
        <f>'[28]Presmetka za tercierna 1'!L$12</f>
        <v>-15</v>
      </c>
      <c r="M65" s="61">
        <f>'[28]Presmetka za tercierna 1'!M$12</f>
        <v>0</v>
      </c>
      <c r="N65" s="61">
        <f>'[28]Presmetka za tercierna 1'!N$12</f>
        <v>-45</v>
      </c>
      <c r="O65" s="61">
        <f>'[28]Presmetka za tercierna 1'!O$12</f>
        <v>-45</v>
      </c>
      <c r="P65" s="61">
        <f>'[28]Presmetka za tercierna 1'!P$12</f>
        <v>-45</v>
      </c>
      <c r="Q65" s="61">
        <f>'[28]Presmetka za tercierna 1'!Q$12</f>
        <v>-23</v>
      </c>
      <c r="R65" s="61">
        <f>'[28]Presmetka za tercierna 1'!R$12</f>
        <v>-17</v>
      </c>
      <c r="S65" s="61">
        <f>'[28]Presmetka za tercierna 1'!S$12</f>
        <v>0</v>
      </c>
      <c r="T65" s="61">
        <f>'[28]Presmetka za tercierna 1'!T$12</f>
        <v>0</v>
      </c>
      <c r="U65" s="61">
        <f>'[28]Presmetka za tercierna 1'!U$12</f>
        <v>0</v>
      </c>
      <c r="V65" s="61">
        <f>'[28]Presmetka za tercierna 1'!V$12</f>
        <v>0</v>
      </c>
      <c r="W65" s="61">
        <f>'[28]Presmetka za tercierna 1'!W$12</f>
        <v>0</v>
      </c>
      <c r="X65" s="61">
        <f>'[28]Presmetka za tercierna 1'!X$12</f>
        <v>0</v>
      </c>
      <c r="Y65" s="61">
        <f>'[28]Presmetka za tercierna 1'!Y$12</f>
        <v>0</v>
      </c>
      <c r="Z65" s="61">
        <f>'[28]Presmetka za tercierna 1'!Z$12</f>
        <v>0</v>
      </c>
      <c r="AA65" s="61">
        <f>'[28]Presmetka za tercierna 1'!AA$12</f>
        <v>0</v>
      </c>
      <c r="AB65" s="62">
        <f>'[28]Presmetka za tercierna 1'!AB$12</f>
        <v>0</v>
      </c>
    </row>
    <row r="66" spans="2:28" ht="17.25" thickTop="1" thickBot="1" x14ac:dyDescent="0.3">
      <c r="B66" s="63" t="str">
        <f t="shared" si="1"/>
        <v>28.07.2022</v>
      </c>
      <c r="C66" s="58">
        <f t="shared" si="2"/>
        <v>-47</v>
      </c>
      <c r="D66" s="59"/>
      <c r="E66" s="60">
        <f>'[29]Presmetka za tercierna 1'!E$12</f>
        <v>-33</v>
      </c>
      <c r="F66" s="61">
        <f>'[29]Presmetka za tercierna 1'!F$12</f>
        <v>-14</v>
      </c>
      <c r="G66" s="61">
        <f>'[29]Presmetka za tercierna 1'!G$12</f>
        <v>0</v>
      </c>
      <c r="H66" s="61">
        <f>'[29]Presmetka za tercierna 1'!H$12</f>
        <v>0</v>
      </c>
      <c r="I66" s="61">
        <f>'[29]Presmetka za tercierna 1'!I$12</f>
        <v>0</v>
      </c>
      <c r="J66" s="61">
        <f>'[29]Presmetka za tercierna 1'!J$12</f>
        <v>0</v>
      </c>
      <c r="K66" s="61">
        <f>'[29]Presmetka za tercierna 1'!K$12</f>
        <v>0</v>
      </c>
      <c r="L66" s="61">
        <f>'[29]Presmetka za tercierna 1'!L$12</f>
        <v>0</v>
      </c>
      <c r="M66" s="61">
        <f>'[29]Presmetka za tercierna 1'!M$12</f>
        <v>0</v>
      </c>
      <c r="N66" s="61">
        <f>'[29]Presmetka za tercierna 1'!N$12</f>
        <v>0</v>
      </c>
      <c r="O66" s="61">
        <f>'[29]Presmetka za tercierna 1'!O$12</f>
        <v>0</v>
      </c>
      <c r="P66" s="61">
        <f>'[29]Presmetka za tercierna 1'!P$12</f>
        <v>0</v>
      </c>
      <c r="Q66" s="61">
        <f>'[29]Presmetka za tercierna 1'!Q$12</f>
        <v>0</v>
      </c>
      <c r="R66" s="61">
        <f>'[29]Presmetka za tercierna 1'!R$12</f>
        <v>0</v>
      </c>
      <c r="S66" s="61">
        <f>'[29]Presmetka za tercierna 1'!S$12</f>
        <v>0</v>
      </c>
      <c r="T66" s="61">
        <f>'[29]Presmetka za tercierna 1'!T$12</f>
        <v>0</v>
      </c>
      <c r="U66" s="61">
        <f>'[29]Presmetka za tercierna 1'!U$12</f>
        <v>0</v>
      </c>
      <c r="V66" s="61">
        <f>'[29]Presmetka za tercierna 1'!V$12</f>
        <v>0</v>
      </c>
      <c r="W66" s="61">
        <f>'[29]Presmetka za tercierna 1'!W$12</f>
        <v>0</v>
      </c>
      <c r="X66" s="61">
        <f>'[29]Presmetka za tercierna 1'!X$12</f>
        <v>0</v>
      </c>
      <c r="Y66" s="61">
        <f>'[29]Presmetka za tercierna 1'!Y$12</f>
        <v>0</v>
      </c>
      <c r="Z66" s="61">
        <f>'[29]Presmetka za tercierna 1'!Z$12</f>
        <v>0</v>
      </c>
      <c r="AA66" s="61">
        <f>'[29]Presmetka za tercierna 1'!AA$12</f>
        <v>0</v>
      </c>
      <c r="AB66" s="62">
        <f>'[29]Presmetka za tercierna 1'!AB$12</f>
        <v>0</v>
      </c>
    </row>
    <row r="67" spans="2:28" ht="17.25" thickTop="1" thickBot="1" x14ac:dyDescent="0.3">
      <c r="B67" s="63" t="str">
        <f t="shared" si="1"/>
        <v>29.07.2022</v>
      </c>
      <c r="C67" s="58">
        <f t="shared" si="2"/>
        <v>-443</v>
      </c>
      <c r="D67" s="59"/>
      <c r="E67" s="60">
        <f>'[30]Presmetka za tercierna 1'!E$12</f>
        <v>-33</v>
      </c>
      <c r="F67" s="61">
        <f>'[30]Presmetka za tercierna 1'!F$12</f>
        <v>-20</v>
      </c>
      <c r="G67" s="61">
        <f>'[30]Presmetka za tercierna 1'!G$12</f>
        <v>0</v>
      </c>
      <c r="H67" s="61">
        <f>'[30]Presmetka za tercierna 1'!H$12</f>
        <v>0</v>
      </c>
      <c r="I67" s="61">
        <f>'[30]Presmetka za tercierna 1'!I$12</f>
        <v>0</v>
      </c>
      <c r="J67" s="61">
        <f>'[30]Presmetka za tercierna 1'!J$12</f>
        <v>0</v>
      </c>
      <c r="K67" s="61">
        <f>'[30]Presmetka za tercierna 1'!K$12</f>
        <v>0</v>
      </c>
      <c r="L67" s="61">
        <f>'[30]Presmetka za tercierna 1'!L$12</f>
        <v>0</v>
      </c>
      <c r="M67" s="61">
        <f>'[30]Presmetka za tercierna 1'!M$12</f>
        <v>-12</v>
      </c>
      <c r="N67" s="61">
        <f>'[30]Presmetka za tercierna 1'!N$12</f>
        <v>0</v>
      </c>
      <c r="O67" s="61">
        <f>'[30]Presmetka za tercierna 1'!O$12</f>
        <v>-16</v>
      </c>
      <c r="P67" s="61">
        <f>'[30]Presmetka za tercierna 1'!P$12</f>
        <v>-30</v>
      </c>
      <c r="Q67" s="61">
        <f>'[30]Presmetka za tercierna 1'!Q$12</f>
        <v>-19</v>
      </c>
      <c r="R67" s="61">
        <f>'[30]Presmetka za tercierna 1'!R$12</f>
        <v>0</v>
      </c>
      <c r="S67" s="61">
        <f>'[30]Presmetka za tercierna 1'!S$12</f>
        <v>-41</v>
      </c>
      <c r="T67" s="61">
        <f>'[30]Presmetka za tercierna 1'!T$12</f>
        <v>-46</v>
      </c>
      <c r="U67" s="61">
        <f>'[30]Presmetka za tercierna 1'!U$12</f>
        <v>-46</v>
      </c>
      <c r="V67" s="61">
        <f>'[30]Presmetka za tercierna 1'!V$12</f>
        <v>-37</v>
      </c>
      <c r="W67" s="61">
        <f>'[30]Presmetka za tercierna 1'!W$12</f>
        <v>-50</v>
      </c>
      <c r="X67" s="61">
        <f>'[30]Presmetka za tercierna 1'!X$12</f>
        <v>0</v>
      </c>
      <c r="Y67" s="61">
        <f>'[30]Presmetka za tercierna 1'!Y$12</f>
        <v>-17</v>
      </c>
      <c r="Z67" s="61">
        <f>'[30]Presmetka za tercierna 1'!Z$12</f>
        <v>-20</v>
      </c>
      <c r="AA67" s="61">
        <f>'[30]Presmetka za tercierna 1'!AA$12</f>
        <v>-33</v>
      </c>
      <c r="AB67" s="62">
        <f>'[30]Presmetka za tercierna 1'!AB$12</f>
        <v>-23</v>
      </c>
    </row>
    <row r="68" spans="2:28" ht="17.25" thickTop="1" thickBot="1" x14ac:dyDescent="0.3">
      <c r="B68" s="63" t="str">
        <f t="shared" si="1"/>
        <v>30.07.2022</v>
      </c>
      <c r="C68" s="58">
        <f t="shared" si="2"/>
        <v>-307</v>
      </c>
      <c r="D68" s="59"/>
      <c r="E68" s="60">
        <f>'[31]Presmetka za tercierna 1'!E$12</f>
        <v>0</v>
      </c>
      <c r="F68" s="61">
        <f>'[31]Presmetka za tercierna 1'!F$12</f>
        <v>0</v>
      </c>
      <c r="G68" s="61">
        <f>'[31]Presmetka za tercierna 1'!G$12</f>
        <v>0</v>
      </c>
      <c r="H68" s="61">
        <f>'[31]Presmetka za tercierna 1'!H$12</f>
        <v>0</v>
      </c>
      <c r="I68" s="61">
        <f>'[31]Presmetka za tercierna 1'!I$12</f>
        <v>0</v>
      </c>
      <c r="J68" s="61">
        <f>'[31]Presmetka za tercierna 1'!J$12</f>
        <v>0</v>
      </c>
      <c r="K68" s="61">
        <f>'[31]Presmetka za tercierna 1'!K$12</f>
        <v>0</v>
      </c>
      <c r="L68" s="61">
        <f>'[31]Presmetka za tercierna 1'!L$12</f>
        <v>0</v>
      </c>
      <c r="M68" s="61">
        <f>'[31]Presmetka za tercierna 1'!M$12</f>
        <v>0</v>
      </c>
      <c r="N68" s="61">
        <f>'[31]Presmetka za tercierna 1'!N$12</f>
        <v>-30</v>
      </c>
      <c r="O68" s="61">
        <f>'[31]Presmetka za tercierna 1'!O$12</f>
        <v>-50</v>
      </c>
      <c r="P68" s="61">
        <f>'[31]Presmetka za tercierna 1'!P$12</f>
        <v>-35</v>
      </c>
      <c r="Q68" s="61">
        <f>'[31]Presmetka za tercierna 1'!Q$12</f>
        <v>-40</v>
      </c>
      <c r="R68" s="61">
        <f>'[31]Presmetka za tercierna 1'!R$12</f>
        <v>-21</v>
      </c>
      <c r="S68" s="61">
        <f>'[31]Presmetka za tercierna 1'!S$12</f>
        <v>-23</v>
      </c>
      <c r="T68" s="61">
        <f>'[31]Presmetka za tercierna 1'!T$12</f>
        <v>-23</v>
      </c>
      <c r="U68" s="61">
        <f>'[31]Presmetka za tercierna 1'!U$12</f>
        <v>-23</v>
      </c>
      <c r="V68" s="61">
        <f>'[31]Presmetka za tercierna 1'!V$12</f>
        <v>0</v>
      </c>
      <c r="W68" s="61">
        <f>'[31]Presmetka za tercierna 1'!W$12</f>
        <v>-24</v>
      </c>
      <c r="X68" s="61">
        <f>'[31]Presmetka za tercierna 1'!X$12</f>
        <v>0</v>
      </c>
      <c r="Y68" s="61">
        <f>'[31]Presmetka za tercierna 1'!Y$12</f>
        <v>0</v>
      </c>
      <c r="Z68" s="61">
        <f>'[31]Presmetka za tercierna 1'!Z$12</f>
        <v>0</v>
      </c>
      <c r="AA68" s="61">
        <f>'[31]Presmetka za tercierna 1'!AA$12</f>
        <v>-38</v>
      </c>
      <c r="AB68" s="62">
        <f>'[31]Presmetka za tercierna 1'!AB$12</f>
        <v>0</v>
      </c>
    </row>
    <row r="69" spans="2:28" ht="16.5" thickTop="1" x14ac:dyDescent="0.25">
      <c r="B69" s="64" t="str">
        <f t="shared" si="1"/>
        <v>31.07.2022</v>
      </c>
      <c r="C69" s="65">
        <f>SUM(E69:AB69)</f>
        <v>-540</v>
      </c>
      <c r="D69" s="66"/>
      <c r="E69" s="60">
        <f>'[32]Presmetka za tercierna 1'!E$12</f>
        <v>0</v>
      </c>
      <c r="F69" s="61">
        <f>'[32]Presmetka za tercierna 1'!F$12</f>
        <v>0</v>
      </c>
      <c r="G69" s="61">
        <f>'[32]Presmetka za tercierna 1'!G$12</f>
        <v>0</v>
      </c>
      <c r="H69" s="61">
        <f>'[32]Presmetka za tercierna 1'!H$12</f>
        <v>0</v>
      </c>
      <c r="I69" s="61">
        <f>'[32]Presmetka za tercierna 1'!I$12</f>
        <v>0</v>
      </c>
      <c r="J69" s="61">
        <f>'[32]Presmetka za tercierna 1'!J$12</f>
        <v>0</v>
      </c>
      <c r="K69" s="61">
        <f>'[32]Presmetka za tercierna 1'!K$12</f>
        <v>0</v>
      </c>
      <c r="L69" s="61">
        <f>'[32]Presmetka za tercierna 1'!L$12</f>
        <v>0</v>
      </c>
      <c r="M69" s="61">
        <f>'[32]Presmetka za tercierna 1'!M$12</f>
        <v>0</v>
      </c>
      <c r="N69" s="61">
        <f>'[32]Presmetka za tercierna 1'!N$12</f>
        <v>-23</v>
      </c>
      <c r="O69" s="61">
        <f>'[32]Presmetka za tercierna 1'!O$12</f>
        <v>-50</v>
      </c>
      <c r="P69" s="61">
        <f>'[32]Presmetka za tercierna 1'!P$12</f>
        <v>-50</v>
      </c>
      <c r="Q69" s="61">
        <f>'[32]Presmetka za tercierna 1'!Q$12</f>
        <v>-50</v>
      </c>
      <c r="R69" s="61">
        <f>'[32]Presmetka za tercierna 1'!R$12</f>
        <v>-46</v>
      </c>
      <c r="S69" s="61">
        <f>'[32]Presmetka za tercierna 1'!S$12</f>
        <v>-50</v>
      </c>
      <c r="T69" s="61">
        <f>'[32]Presmetka za tercierna 1'!T$12</f>
        <v>-50</v>
      </c>
      <c r="U69" s="61">
        <f>'[32]Presmetka za tercierna 1'!U$12</f>
        <v>-50</v>
      </c>
      <c r="V69" s="61">
        <f>'[32]Presmetka za tercierna 1'!V$12</f>
        <v>-50</v>
      </c>
      <c r="W69" s="61">
        <f>'[32]Presmetka za tercierna 1'!W$12</f>
        <v>-40</v>
      </c>
      <c r="X69" s="61">
        <f>'[32]Presmetka za tercierna 1'!X$12</f>
        <v>-43</v>
      </c>
      <c r="Y69" s="61">
        <f>'[32]Presmetka za tercierna 1'!Y$12</f>
        <v>-38</v>
      </c>
      <c r="Z69" s="61">
        <f>'[32]Presmetka za tercierna 1'!Z$12</f>
        <v>0</v>
      </c>
      <c r="AA69" s="61">
        <f>'[32]Presmetka za tercierna 1'!AA$12</f>
        <v>0</v>
      </c>
      <c r="AB69" s="62">
        <f>'[32]Presmetka za tercierna 1'!AB$12</f>
        <v>0</v>
      </c>
    </row>
    <row r="72" spans="2:28" ht="29.25" customHeight="1" thickBot="1" x14ac:dyDescent="0.3">
      <c r="B72" s="45" t="s">
        <v>36</v>
      </c>
      <c r="C72" s="46" t="s">
        <v>37</v>
      </c>
      <c r="D72" s="47"/>
      <c r="E72" s="48" t="str">
        <f>"Вкупно ангажирана mFRR регулација - "&amp;[1]VLEZ!$D$3&amp;" "&amp;[1]VLEZ!$C$8</f>
        <v>Вкупно ангажирана mFRR регулација - Јули 2022</v>
      </c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9"/>
    </row>
    <row r="73" spans="2:28" ht="15.75" customHeight="1" thickTop="1" thickBot="1" x14ac:dyDescent="0.3">
      <c r="B73" s="50"/>
      <c r="C73" s="51"/>
      <c r="D73" s="52"/>
      <c r="E73" s="53" t="s">
        <v>2</v>
      </c>
      <c r="F73" s="54" t="s">
        <v>3</v>
      </c>
      <c r="G73" s="54" t="s">
        <v>4</v>
      </c>
      <c r="H73" s="54" t="s">
        <v>5</v>
      </c>
      <c r="I73" s="54" t="s">
        <v>6</v>
      </c>
      <c r="J73" s="54" t="s">
        <v>7</v>
      </c>
      <c r="K73" s="54" t="s">
        <v>8</v>
      </c>
      <c r="L73" s="54" t="s">
        <v>9</v>
      </c>
      <c r="M73" s="54" t="s">
        <v>10</v>
      </c>
      <c r="N73" s="54" t="s">
        <v>11</v>
      </c>
      <c r="O73" s="54" t="s">
        <v>12</v>
      </c>
      <c r="P73" s="54" t="s">
        <v>13</v>
      </c>
      <c r="Q73" s="54" t="s">
        <v>14</v>
      </c>
      <c r="R73" s="54" t="s">
        <v>15</v>
      </c>
      <c r="S73" s="55" t="s">
        <v>16</v>
      </c>
      <c r="T73" s="54" t="s">
        <v>17</v>
      </c>
      <c r="U73" s="54" t="s">
        <v>18</v>
      </c>
      <c r="V73" s="54" t="s">
        <v>19</v>
      </c>
      <c r="W73" s="54" t="s">
        <v>20</v>
      </c>
      <c r="X73" s="54" t="s">
        <v>21</v>
      </c>
      <c r="Y73" s="54" t="s">
        <v>22</v>
      </c>
      <c r="Z73" s="54" t="s">
        <v>23</v>
      </c>
      <c r="AA73" s="54" t="s">
        <v>24</v>
      </c>
      <c r="AB73" s="56" t="s">
        <v>25</v>
      </c>
    </row>
    <row r="74" spans="2:28" ht="17.25" thickTop="1" thickBot="1" x14ac:dyDescent="0.3">
      <c r="B74" s="57" t="str">
        <f>B39</f>
        <v>01.07.2022</v>
      </c>
      <c r="C74" s="68">
        <f>SUMIF(E74:AB74,"&gt;0")</f>
        <v>49</v>
      </c>
      <c r="D74" s="69">
        <f>SUMIF(E74:AB74,"&lt;0")</f>
        <v>0</v>
      </c>
      <c r="E74" s="70">
        <f>E4+E39</f>
        <v>0</v>
      </c>
      <c r="F74" s="71">
        <f t="shared" ref="F74:AB74" si="3">F4+F39</f>
        <v>0</v>
      </c>
      <c r="G74" s="71">
        <f t="shared" si="3"/>
        <v>0</v>
      </c>
      <c r="H74" s="71">
        <f t="shared" si="3"/>
        <v>0</v>
      </c>
      <c r="I74" s="71">
        <f t="shared" si="3"/>
        <v>0</v>
      </c>
      <c r="J74" s="71">
        <f t="shared" si="3"/>
        <v>0</v>
      </c>
      <c r="K74" s="71">
        <f t="shared" si="3"/>
        <v>0</v>
      </c>
      <c r="L74" s="71">
        <f t="shared" si="3"/>
        <v>0</v>
      </c>
      <c r="M74" s="71">
        <f t="shared" si="3"/>
        <v>0</v>
      </c>
      <c r="N74" s="71">
        <f t="shared" si="3"/>
        <v>0</v>
      </c>
      <c r="O74" s="71">
        <f t="shared" si="3"/>
        <v>3</v>
      </c>
      <c r="P74" s="71">
        <f t="shared" si="3"/>
        <v>5</v>
      </c>
      <c r="Q74" s="71">
        <f t="shared" si="3"/>
        <v>11</v>
      </c>
      <c r="R74" s="72">
        <f t="shared" si="3"/>
        <v>30</v>
      </c>
      <c r="S74" s="73">
        <f t="shared" si="3"/>
        <v>0</v>
      </c>
      <c r="T74" s="61">
        <f t="shared" si="3"/>
        <v>0</v>
      </c>
      <c r="U74" s="61">
        <f t="shared" si="3"/>
        <v>0</v>
      </c>
      <c r="V74" s="61">
        <f t="shared" si="3"/>
        <v>0</v>
      </c>
      <c r="W74" s="61">
        <f t="shared" si="3"/>
        <v>0</v>
      </c>
      <c r="X74" s="61">
        <f t="shared" si="3"/>
        <v>0</v>
      </c>
      <c r="Y74" s="61">
        <f t="shared" si="3"/>
        <v>0</v>
      </c>
      <c r="Z74" s="61">
        <f t="shared" si="3"/>
        <v>0</v>
      </c>
      <c r="AA74" s="61">
        <f t="shared" si="3"/>
        <v>0</v>
      </c>
      <c r="AB74" s="62">
        <f t="shared" si="3"/>
        <v>0</v>
      </c>
    </row>
    <row r="75" spans="2:28" ht="17.25" thickTop="1" thickBot="1" x14ac:dyDescent="0.3">
      <c r="B75" s="63" t="str">
        <f t="shared" ref="B75:B104" si="4">B40</f>
        <v>02.07.2022</v>
      </c>
      <c r="C75" s="68">
        <f t="shared" ref="C75:C104" si="5">SUMIF(E75:AB75,"&gt;0")</f>
        <v>0</v>
      </c>
      <c r="D75" s="69">
        <f t="shared" ref="D75:D104" si="6">SUMIF(E75:AB75,"&lt;0")</f>
        <v>-395</v>
      </c>
      <c r="E75" s="74">
        <f t="shared" ref="E75:AB85" si="7">E5+E40</f>
        <v>0</v>
      </c>
      <c r="F75" s="61">
        <f t="shared" si="7"/>
        <v>0</v>
      </c>
      <c r="G75" s="61">
        <f t="shared" si="7"/>
        <v>0</v>
      </c>
      <c r="H75" s="61">
        <f t="shared" si="7"/>
        <v>0</v>
      </c>
      <c r="I75" s="61">
        <f t="shared" si="7"/>
        <v>0</v>
      </c>
      <c r="J75" s="61">
        <f t="shared" si="7"/>
        <v>0</v>
      </c>
      <c r="K75" s="61">
        <f t="shared" si="7"/>
        <v>0</v>
      </c>
      <c r="L75" s="61">
        <f t="shared" si="7"/>
        <v>0</v>
      </c>
      <c r="M75" s="61">
        <f t="shared" si="7"/>
        <v>0</v>
      </c>
      <c r="N75" s="61">
        <f t="shared" si="7"/>
        <v>0</v>
      </c>
      <c r="O75" s="61">
        <f t="shared" si="7"/>
        <v>0</v>
      </c>
      <c r="P75" s="61">
        <f t="shared" si="7"/>
        <v>-3</v>
      </c>
      <c r="Q75" s="61">
        <f t="shared" si="7"/>
        <v>-23</v>
      </c>
      <c r="R75" s="61">
        <f t="shared" si="7"/>
        <v>-23</v>
      </c>
      <c r="S75" s="61">
        <f t="shared" si="7"/>
        <v>-23</v>
      </c>
      <c r="T75" s="61">
        <f t="shared" si="7"/>
        <v>-28</v>
      </c>
      <c r="U75" s="61">
        <f t="shared" si="7"/>
        <v>-46</v>
      </c>
      <c r="V75" s="61">
        <f t="shared" si="7"/>
        <v>-40</v>
      </c>
      <c r="W75" s="61">
        <f t="shared" si="7"/>
        <v>-43</v>
      </c>
      <c r="X75" s="61">
        <f t="shared" si="7"/>
        <v>-35</v>
      </c>
      <c r="Y75" s="61">
        <f t="shared" si="7"/>
        <v>-38</v>
      </c>
      <c r="Z75" s="61">
        <f t="shared" si="7"/>
        <v>-37</v>
      </c>
      <c r="AA75" s="61">
        <f t="shared" si="7"/>
        <v>-33</v>
      </c>
      <c r="AB75" s="62">
        <f t="shared" si="7"/>
        <v>-23</v>
      </c>
    </row>
    <row r="76" spans="2:28" ht="17.25" thickTop="1" thickBot="1" x14ac:dyDescent="0.3">
      <c r="B76" s="63" t="str">
        <f t="shared" si="4"/>
        <v>03.07.2022</v>
      </c>
      <c r="C76" s="68">
        <f t="shared" si="5"/>
        <v>0</v>
      </c>
      <c r="D76" s="69">
        <f t="shared" si="6"/>
        <v>-548</v>
      </c>
      <c r="E76" s="74">
        <f t="shared" si="7"/>
        <v>0</v>
      </c>
      <c r="F76" s="61">
        <f t="shared" si="7"/>
        <v>0</v>
      </c>
      <c r="G76" s="61">
        <f t="shared" si="7"/>
        <v>0</v>
      </c>
      <c r="H76" s="61">
        <f t="shared" si="7"/>
        <v>0</v>
      </c>
      <c r="I76" s="61">
        <f t="shared" si="7"/>
        <v>0</v>
      </c>
      <c r="J76" s="61">
        <f t="shared" si="7"/>
        <v>0</v>
      </c>
      <c r="K76" s="61">
        <f t="shared" si="7"/>
        <v>0</v>
      </c>
      <c r="L76" s="61">
        <f t="shared" si="7"/>
        <v>0</v>
      </c>
      <c r="M76" s="61">
        <f t="shared" si="7"/>
        <v>0</v>
      </c>
      <c r="N76" s="61">
        <f t="shared" si="7"/>
        <v>0</v>
      </c>
      <c r="O76" s="61">
        <f t="shared" si="7"/>
        <v>-50</v>
      </c>
      <c r="P76" s="61">
        <f t="shared" si="7"/>
        <v>-50</v>
      </c>
      <c r="Q76" s="61">
        <f t="shared" si="7"/>
        <v>-20</v>
      </c>
      <c r="R76" s="61">
        <f t="shared" si="7"/>
        <v>-23</v>
      </c>
      <c r="S76" s="61">
        <f t="shared" si="7"/>
        <v>-20</v>
      </c>
      <c r="T76" s="61">
        <f t="shared" si="7"/>
        <v>0</v>
      </c>
      <c r="U76" s="61">
        <f t="shared" si="7"/>
        <v>-35</v>
      </c>
      <c r="V76" s="61">
        <f t="shared" si="7"/>
        <v>-50</v>
      </c>
      <c r="W76" s="61">
        <f t="shared" si="7"/>
        <v>-50</v>
      </c>
      <c r="X76" s="61">
        <f t="shared" si="7"/>
        <v>-50</v>
      </c>
      <c r="Y76" s="61">
        <f t="shared" si="7"/>
        <v>-50</v>
      </c>
      <c r="Z76" s="61">
        <f t="shared" si="7"/>
        <v>-50</v>
      </c>
      <c r="AA76" s="61">
        <f t="shared" si="7"/>
        <v>-50</v>
      </c>
      <c r="AB76" s="62">
        <f t="shared" si="7"/>
        <v>-50</v>
      </c>
    </row>
    <row r="77" spans="2:28" ht="17.25" thickTop="1" thickBot="1" x14ac:dyDescent="0.3">
      <c r="B77" s="63" t="str">
        <f t="shared" si="4"/>
        <v>04.07.2022</v>
      </c>
      <c r="C77" s="68">
        <f t="shared" si="5"/>
        <v>15</v>
      </c>
      <c r="D77" s="69">
        <f t="shared" si="6"/>
        <v>-81</v>
      </c>
      <c r="E77" s="74">
        <f t="shared" si="7"/>
        <v>0</v>
      </c>
      <c r="F77" s="61">
        <f t="shared" si="7"/>
        <v>0</v>
      </c>
      <c r="G77" s="61">
        <f t="shared" si="7"/>
        <v>0</v>
      </c>
      <c r="H77" s="61">
        <f t="shared" si="7"/>
        <v>0</v>
      </c>
      <c r="I77" s="61">
        <f t="shared" si="7"/>
        <v>0</v>
      </c>
      <c r="J77" s="61">
        <f t="shared" si="7"/>
        <v>0</v>
      </c>
      <c r="K77" s="61">
        <f t="shared" si="7"/>
        <v>0</v>
      </c>
      <c r="L77" s="61">
        <f t="shared" si="7"/>
        <v>0</v>
      </c>
      <c r="M77" s="61">
        <f t="shared" si="7"/>
        <v>0</v>
      </c>
      <c r="N77" s="61">
        <f t="shared" si="7"/>
        <v>0</v>
      </c>
      <c r="O77" s="61">
        <f t="shared" si="7"/>
        <v>0</v>
      </c>
      <c r="P77" s="61">
        <f t="shared" si="7"/>
        <v>0</v>
      </c>
      <c r="Q77" s="61">
        <f t="shared" si="7"/>
        <v>-7</v>
      </c>
      <c r="R77" s="61">
        <f t="shared" si="7"/>
        <v>15</v>
      </c>
      <c r="S77" s="61">
        <f t="shared" si="7"/>
        <v>0</v>
      </c>
      <c r="T77" s="61">
        <f t="shared" si="7"/>
        <v>0</v>
      </c>
      <c r="U77" s="61">
        <f t="shared" si="7"/>
        <v>0</v>
      </c>
      <c r="V77" s="61">
        <f t="shared" si="7"/>
        <v>0</v>
      </c>
      <c r="W77" s="61">
        <f t="shared" si="7"/>
        <v>0</v>
      </c>
      <c r="X77" s="61">
        <f t="shared" si="7"/>
        <v>0</v>
      </c>
      <c r="Y77" s="61">
        <f t="shared" si="7"/>
        <v>-26</v>
      </c>
      <c r="Z77" s="61">
        <f t="shared" si="7"/>
        <v>-37</v>
      </c>
      <c r="AA77" s="61">
        <f t="shared" si="7"/>
        <v>0</v>
      </c>
      <c r="AB77" s="62">
        <f t="shared" si="7"/>
        <v>-11</v>
      </c>
    </row>
    <row r="78" spans="2:28" ht="17.25" thickTop="1" thickBot="1" x14ac:dyDescent="0.3">
      <c r="B78" s="63" t="str">
        <f t="shared" si="4"/>
        <v>05.07.2022</v>
      </c>
      <c r="C78" s="68">
        <f t="shared" si="5"/>
        <v>55</v>
      </c>
      <c r="D78" s="69">
        <f t="shared" si="6"/>
        <v>-156</v>
      </c>
      <c r="E78" s="74">
        <f t="shared" si="7"/>
        <v>0</v>
      </c>
      <c r="F78" s="61">
        <f t="shared" si="7"/>
        <v>0</v>
      </c>
      <c r="G78" s="61">
        <f t="shared" si="7"/>
        <v>0</v>
      </c>
      <c r="H78" s="61">
        <f t="shared" si="7"/>
        <v>0</v>
      </c>
      <c r="I78" s="75">
        <f t="shared" si="7"/>
        <v>0</v>
      </c>
      <c r="J78" s="61">
        <f t="shared" si="7"/>
        <v>0</v>
      </c>
      <c r="K78" s="61">
        <f t="shared" si="7"/>
        <v>0</v>
      </c>
      <c r="L78" s="61">
        <f t="shared" si="7"/>
        <v>0</v>
      </c>
      <c r="M78" s="61">
        <f t="shared" si="7"/>
        <v>0</v>
      </c>
      <c r="N78" s="61">
        <f t="shared" si="7"/>
        <v>0</v>
      </c>
      <c r="O78" s="61">
        <f t="shared" si="7"/>
        <v>0</v>
      </c>
      <c r="P78" s="61">
        <f t="shared" si="7"/>
        <v>0</v>
      </c>
      <c r="Q78" s="61">
        <f t="shared" si="7"/>
        <v>39</v>
      </c>
      <c r="R78" s="61">
        <f t="shared" si="7"/>
        <v>0</v>
      </c>
      <c r="S78" s="61">
        <f t="shared" si="7"/>
        <v>5</v>
      </c>
      <c r="T78" s="61">
        <f t="shared" si="7"/>
        <v>0</v>
      </c>
      <c r="U78" s="61">
        <f t="shared" si="7"/>
        <v>0</v>
      </c>
      <c r="V78" s="61">
        <f t="shared" si="7"/>
        <v>11</v>
      </c>
      <c r="W78" s="61">
        <f t="shared" si="7"/>
        <v>-8</v>
      </c>
      <c r="X78" s="61">
        <f t="shared" si="7"/>
        <v>-20</v>
      </c>
      <c r="Y78" s="61">
        <f t="shared" si="7"/>
        <v>-23</v>
      </c>
      <c r="Z78" s="61">
        <f t="shared" si="7"/>
        <v>-23</v>
      </c>
      <c r="AA78" s="61">
        <f t="shared" si="7"/>
        <v>-38</v>
      </c>
      <c r="AB78" s="62">
        <f t="shared" si="7"/>
        <v>-44</v>
      </c>
    </row>
    <row r="79" spans="2:28" ht="17.25" thickTop="1" thickBot="1" x14ac:dyDescent="0.3">
      <c r="B79" s="63" t="str">
        <f t="shared" si="4"/>
        <v>06.07.2022</v>
      </c>
      <c r="C79" s="68">
        <f t="shared" si="5"/>
        <v>0</v>
      </c>
      <c r="D79" s="69">
        <f t="shared" si="6"/>
        <v>-490</v>
      </c>
      <c r="E79" s="74">
        <f t="shared" si="7"/>
        <v>0</v>
      </c>
      <c r="F79" s="61">
        <f t="shared" si="7"/>
        <v>0</v>
      </c>
      <c r="G79" s="61">
        <f t="shared" si="7"/>
        <v>0</v>
      </c>
      <c r="H79" s="61">
        <f t="shared" si="7"/>
        <v>0</v>
      </c>
      <c r="I79" s="61">
        <f t="shared" si="7"/>
        <v>0</v>
      </c>
      <c r="J79" s="61">
        <f t="shared" si="7"/>
        <v>0</v>
      </c>
      <c r="K79" s="61">
        <f t="shared" si="7"/>
        <v>0</v>
      </c>
      <c r="L79" s="61">
        <f t="shared" si="7"/>
        <v>0</v>
      </c>
      <c r="M79" s="61">
        <f t="shared" si="7"/>
        <v>0</v>
      </c>
      <c r="N79" s="61">
        <f t="shared" si="7"/>
        <v>0</v>
      </c>
      <c r="O79" s="61">
        <f t="shared" si="7"/>
        <v>0</v>
      </c>
      <c r="P79" s="61">
        <f t="shared" si="7"/>
        <v>-50</v>
      </c>
      <c r="Q79" s="61">
        <f t="shared" si="7"/>
        <v>-50</v>
      </c>
      <c r="R79" s="61">
        <f t="shared" si="7"/>
        <v>-50</v>
      </c>
      <c r="S79" s="61">
        <f t="shared" si="7"/>
        <v>-50</v>
      </c>
      <c r="T79" s="61">
        <f t="shared" si="7"/>
        <v>-41</v>
      </c>
      <c r="U79" s="61">
        <f t="shared" si="7"/>
        <v>-50</v>
      </c>
      <c r="V79" s="61">
        <f t="shared" si="7"/>
        <v>-23</v>
      </c>
      <c r="W79" s="61">
        <f t="shared" si="7"/>
        <v>-21</v>
      </c>
      <c r="X79" s="61">
        <f t="shared" si="7"/>
        <v>-19</v>
      </c>
      <c r="Y79" s="61">
        <f t="shared" si="7"/>
        <v>-23</v>
      </c>
      <c r="Z79" s="61">
        <f t="shared" si="7"/>
        <v>-39</v>
      </c>
      <c r="AA79" s="61">
        <f t="shared" si="7"/>
        <v>-38</v>
      </c>
      <c r="AB79" s="62">
        <f t="shared" si="7"/>
        <v>-36</v>
      </c>
    </row>
    <row r="80" spans="2:28" ht="17.25" thickTop="1" thickBot="1" x14ac:dyDescent="0.3">
      <c r="B80" s="63" t="str">
        <f t="shared" si="4"/>
        <v>07.07.2022</v>
      </c>
      <c r="C80" s="68">
        <f t="shared" si="5"/>
        <v>0</v>
      </c>
      <c r="D80" s="69">
        <f t="shared" si="6"/>
        <v>-442</v>
      </c>
      <c r="E80" s="74">
        <f t="shared" si="7"/>
        <v>0</v>
      </c>
      <c r="F80" s="61">
        <f t="shared" si="7"/>
        <v>0</v>
      </c>
      <c r="G80" s="61">
        <f t="shared" si="7"/>
        <v>0</v>
      </c>
      <c r="H80" s="61">
        <f t="shared" si="7"/>
        <v>0</v>
      </c>
      <c r="I80" s="61">
        <f t="shared" si="7"/>
        <v>0</v>
      </c>
      <c r="J80" s="61">
        <f t="shared" si="7"/>
        <v>0</v>
      </c>
      <c r="K80" s="61">
        <f t="shared" si="7"/>
        <v>0</v>
      </c>
      <c r="L80" s="61">
        <f t="shared" si="7"/>
        <v>0</v>
      </c>
      <c r="M80" s="61">
        <f t="shared" si="7"/>
        <v>0</v>
      </c>
      <c r="N80" s="61">
        <f t="shared" si="7"/>
        <v>0</v>
      </c>
      <c r="O80" s="61">
        <f t="shared" si="7"/>
        <v>0</v>
      </c>
      <c r="P80" s="61">
        <f t="shared" si="7"/>
        <v>-23</v>
      </c>
      <c r="Q80" s="61">
        <f t="shared" si="7"/>
        <v>-46</v>
      </c>
      <c r="R80" s="61">
        <f t="shared" si="7"/>
        <v>-50</v>
      </c>
      <c r="S80" s="61">
        <f t="shared" si="7"/>
        <v>-50</v>
      </c>
      <c r="T80" s="61">
        <f t="shared" si="7"/>
        <v>-50</v>
      </c>
      <c r="U80" s="61">
        <f t="shared" si="7"/>
        <v>-50</v>
      </c>
      <c r="V80" s="61">
        <f t="shared" si="7"/>
        <v>-47</v>
      </c>
      <c r="W80" s="61">
        <f t="shared" si="7"/>
        <v>-31</v>
      </c>
      <c r="X80" s="61">
        <f t="shared" si="7"/>
        <v>-15</v>
      </c>
      <c r="Y80" s="61">
        <f t="shared" si="7"/>
        <v>-15</v>
      </c>
      <c r="Z80" s="61">
        <f t="shared" si="7"/>
        <v>-23</v>
      </c>
      <c r="AA80" s="61">
        <f t="shared" si="7"/>
        <v>-23</v>
      </c>
      <c r="AB80" s="62">
        <f t="shared" si="7"/>
        <v>-19</v>
      </c>
    </row>
    <row r="81" spans="2:28" ht="17.25" thickTop="1" thickBot="1" x14ac:dyDescent="0.3">
      <c r="B81" s="63" t="str">
        <f t="shared" si="4"/>
        <v>08.07.2022</v>
      </c>
      <c r="C81" s="68">
        <f t="shared" si="5"/>
        <v>0</v>
      </c>
      <c r="D81" s="69">
        <f t="shared" si="6"/>
        <v>-216</v>
      </c>
      <c r="E81" s="74">
        <f t="shared" si="7"/>
        <v>0</v>
      </c>
      <c r="F81" s="61">
        <f t="shared" si="7"/>
        <v>0</v>
      </c>
      <c r="G81" s="61">
        <f t="shared" si="7"/>
        <v>0</v>
      </c>
      <c r="H81" s="61">
        <f t="shared" si="7"/>
        <v>0</v>
      </c>
      <c r="I81" s="61">
        <f t="shared" si="7"/>
        <v>0</v>
      </c>
      <c r="J81" s="61">
        <f t="shared" si="7"/>
        <v>0</v>
      </c>
      <c r="K81" s="61">
        <f t="shared" si="7"/>
        <v>0</v>
      </c>
      <c r="L81" s="61">
        <f t="shared" si="7"/>
        <v>0</v>
      </c>
      <c r="M81" s="61">
        <f t="shared" si="7"/>
        <v>0</v>
      </c>
      <c r="N81" s="61">
        <f t="shared" si="7"/>
        <v>0</v>
      </c>
      <c r="O81" s="61">
        <f t="shared" si="7"/>
        <v>0</v>
      </c>
      <c r="P81" s="61">
        <f t="shared" si="7"/>
        <v>-15</v>
      </c>
      <c r="Q81" s="61">
        <f t="shared" si="7"/>
        <v>-25</v>
      </c>
      <c r="R81" s="61">
        <f t="shared" si="7"/>
        <v>-36</v>
      </c>
      <c r="S81" s="61">
        <f t="shared" si="7"/>
        <v>-38</v>
      </c>
      <c r="T81" s="61">
        <f t="shared" si="7"/>
        <v>-15</v>
      </c>
      <c r="U81" s="61">
        <f t="shared" si="7"/>
        <v>0</v>
      </c>
      <c r="V81" s="61">
        <f t="shared" si="7"/>
        <v>0</v>
      </c>
      <c r="W81" s="61">
        <f t="shared" si="7"/>
        <v>0</v>
      </c>
      <c r="X81" s="61">
        <f t="shared" si="7"/>
        <v>0</v>
      </c>
      <c r="Y81" s="61">
        <f t="shared" si="7"/>
        <v>0</v>
      </c>
      <c r="Z81" s="61">
        <f t="shared" si="7"/>
        <v>0</v>
      </c>
      <c r="AA81" s="61">
        <f t="shared" si="7"/>
        <v>-47</v>
      </c>
      <c r="AB81" s="62">
        <f t="shared" si="7"/>
        <v>-40</v>
      </c>
    </row>
    <row r="82" spans="2:28" ht="17.25" thickTop="1" thickBot="1" x14ac:dyDescent="0.3">
      <c r="B82" s="63" t="str">
        <f t="shared" si="4"/>
        <v>09.07.2022</v>
      </c>
      <c r="C82" s="68">
        <f t="shared" si="5"/>
        <v>0</v>
      </c>
      <c r="D82" s="69">
        <f t="shared" si="6"/>
        <v>-144</v>
      </c>
      <c r="E82" s="74">
        <f t="shared" si="7"/>
        <v>0</v>
      </c>
      <c r="F82" s="61">
        <f t="shared" si="7"/>
        <v>0</v>
      </c>
      <c r="G82" s="61">
        <f t="shared" si="7"/>
        <v>0</v>
      </c>
      <c r="H82" s="61">
        <f t="shared" si="7"/>
        <v>0</v>
      </c>
      <c r="I82" s="61">
        <f t="shared" si="7"/>
        <v>0</v>
      </c>
      <c r="J82" s="61">
        <f t="shared" si="7"/>
        <v>0</v>
      </c>
      <c r="K82" s="61">
        <f t="shared" si="7"/>
        <v>0</v>
      </c>
      <c r="L82" s="61">
        <f t="shared" si="7"/>
        <v>0</v>
      </c>
      <c r="M82" s="61">
        <f t="shared" si="7"/>
        <v>0</v>
      </c>
      <c r="N82" s="61">
        <f t="shared" si="7"/>
        <v>0</v>
      </c>
      <c r="O82" s="61">
        <f t="shared" si="7"/>
        <v>0</v>
      </c>
      <c r="P82" s="61">
        <f t="shared" si="7"/>
        <v>0</v>
      </c>
      <c r="Q82" s="61">
        <f t="shared" si="7"/>
        <v>-15</v>
      </c>
      <c r="R82" s="61">
        <f t="shared" si="7"/>
        <v>-18</v>
      </c>
      <c r="S82" s="61">
        <f t="shared" si="7"/>
        <v>-21</v>
      </c>
      <c r="T82" s="61">
        <f t="shared" si="7"/>
        <v>0</v>
      </c>
      <c r="U82" s="61">
        <f t="shared" si="7"/>
        <v>0</v>
      </c>
      <c r="V82" s="61">
        <f t="shared" si="7"/>
        <v>0</v>
      </c>
      <c r="W82" s="61">
        <f t="shared" si="7"/>
        <v>0</v>
      </c>
      <c r="X82" s="61">
        <f t="shared" si="7"/>
        <v>0</v>
      </c>
      <c r="Y82" s="61">
        <f t="shared" si="7"/>
        <v>0</v>
      </c>
      <c r="Z82" s="61">
        <f t="shared" si="7"/>
        <v>0</v>
      </c>
      <c r="AA82" s="61">
        <f t="shared" si="7"/>
        <v>-50</v>
      </c>
      <c r="AB82" s="62">
        <f t="shared" si="7"/>
        <v>-40</v>
      </c>
    </row>
    <row r="83" spans="2:28" ht="17.25" thickTop="1" thickBot="1" x14ac:dyDescent="0.3">
      <c r="B83" s="63" t="str">
        <f t="shared" si="4"/>
        <v>10.07.2022</v>
      </c>
      <c r="C83" s="68">
        <f t="shared" si="5"/>
        <v>0</v>
      </c>
      <c r="D83" s="69">
        <f t="shared" si="6"/>
        <v>-268</v>
      </c>
      <c r="E83" s="74">
        <f t="shared" si="7"/>
        <v>0</v>
      </c>
      <c r="F83" s="61">
        <f t="shared" si="7"/>
        <v>0</v>
      </c>
      <c r="G83" s="61">
        <f t="shared" si="7"/>
        <v>0</v>
      </c>
      <c r="H83" s="61">
        <f t="shared" si="7"/>
        <v>0</v>
      </c>
      <c r="I83" s="61">
        <f t="shared" si="7"/>
        <v>0</v>
      </c>
      <c r="J83" s="61">
        <f t="shared" si="7"/>
        <v>0</v>
      </c>
      <c r="K83" s="61">
        <f t="shared" si="7"/>
        <v>0</v>
      </c>
      <c r="L83" s="61">
        <f t="shared" si="7"/>
        <v>0</v>
      </c>
      <c r="M83" s="61">
        <f t="shared" si="7"/>
        <v>0</v>
      </c>
      <c r="N83" s="61">
        <f t="shared" si="7"/>
        <v>0</v>
      </c>
      <c r="O83" s="61">
        <f t="shared" si="7"/>
        <v>-15</v>
      </c>
      <c r="P83" s="61">
        <f t="shared" si="7"/>
        <v>-45</v>
      </c>
      <c r="Q83" s="61">
        <f t="shared" si="7"/>
        <v>-45</v>
      </c>
      <c r="R83" s="61">
        <f t="shared" si="7"/>
        <v>-35</v>
      </c>
      <c r="S83" s="61">
        <f t="shared" si="7"/>
        <v>-23</v>
      </c>
      <c r="T83" s="61">
        <f t="shared" si="7"/>
        <v>-44</v>
      </c>
      <c r="U83" s="61">
        <f t="shared" si="7"/>
        <v>-23</v>
      </c>
      <c r="V83" s="61">
        <f t="shared" si="7"/>
        <v>0</v>
      </c>
      <c r="W83" s="61">
        <f t="shared" si="7"/>
        <v>0</v>
      </c>
      <c r="X83" s="61">
        <f t="shared" si="7"/>
        <v>0</v>
      </c>
      <c r="Y83" s="61">
        <f t="shared" si="7"/>
        <v>0</v>
      </c>
      <c r="Z83" s="61">
        <f t="shared" si="7"/>
        <v>-23</v>
      </c>
      <c r="AA83" s="61">
        <f t="shared" si="7"/>
        <v>-15</v>
      </c>
      <c r="AB83" s="62">
        <f t="shared" si="7"/>
        <v>0</v>
      </c>
    </row>
    <row r="84" spans="2:28" ht="17.25" thickTop="1" thickBot="1" x14ac:dyDescent="0.3">
      <c r="B84" s="63" t="str">
        <f t="shared" si="4"/>
        <v>11.07.2022</v>
      </c>
      <c r="C84" s="68">
        <f t="shared" si="5"/>
        <v>0</v>
      </c>
      <c r="D84" s="69">
        <f t="shared" si="6"/>
        <v>0</v>
      </c>
      <c r="E84" s="74">
        <f t="shared" si="7"/>
        <v>0</v>
      </c>
      <c r="F84" s="61">
        <f t="shared" si="7"/>
        <v>0</v>
      </c>
      <c r="G84" s="61">
        <f t="shared" si="7"/>
        <v>0</v>
      </c>
      <c r="H84" s="61">
        <f t="shared" si="7"/>
        <v>0</v>
      </c>
      <c r="I84" s="61">
        <f t="shared" si="7"/>
        <v>0</v>
      </c>
      <c r="J84" s="61">
        <f t="shared" si="7"/>
        <v>0</v>
      </c>
      <c r="K84" s="61">
        <f t="shared" si="7"/>
        <v>0</v>
      </c>
      <c r="L84" s="61">
        <f t="shared" si="7"/>
        <v>0</v>
      </c>
      <c r="M84" s="61">
        <f t="shared" si="7"/>
        <v>0</v>
      </c>
      <c r="N84" s="61">
        <f t="shared" si="7"/>
        <v>0</v>
      </c>
      <c r="O84" s="61">
        <f t="shared" si="7"/>
        <v>0</v>
      </c>
      <c r="P84" s="61">
        <f t="shared" si="7"/>
        <v>0</v>
      </c>
      <c r="Q84" s="61">
        <f t="shared" si="7"/>
        <v>0</v>
      </c>
      <c r="R84" s="61">
        <f t="shared" si="7"/>
        <v>0</v>
      </c>
      <c r="S84" s="61">
        <f t="shared" si="7"/>
        <v>0</v>
      </c>
      <c r="T84" s="61">
        <f t="shared" si="7"/>
        <v>0</v>
      </c>
      <c r="U84" s="61">
        <f t="shared" si="7"/>
        <v>0</v>
      </c>
      <c r="V84" s="61">
        <f t="shared" si="7"/>
        <v>0</v>
      </c>
      <c r="W84" s="61">
        <f t="shared" si="7"/>
        <v>0</v>
      </c>
      <c r="X84" s="61">
        <f t="shared" si="7"/>
        <v>0</v>
      </c>
      <c r="Y84" s="61">
        <f t="shared" si="7"/>
        <v>0</v>
      </c>
      <c r="Z84" s="61">
        <f t="shared" si="7"/>
        <v>0</v>
      </c>
      <c r="AA84" s="61">
        <f t="shared" si="7"/>
        <v>0</v>
      </c>
      <c r="AB84" s="62">
        <f t="shared" si="7"/>
        <v>0</v>
      </c>
    </row>
    <row r="85" spans="2:28" ht="17.25" thickTop="1" thickBot="1" x14ac:dyDescent="0.3">
      <c r="B85" s="63" t="str">
        <f t="shared" si="4"/>
        <v>12.07.2022</v>
      </c>
      <c r="C85" s="68">
        <f t="shared" si="5"/>
        <v>0</v>
      </c>
      <c r="D85" s="69">
        <f t="shared" si="6"/>
        <v>-81</v>
      </c>
      <c r="E85" s="74">
        <f t="shared" si="7"/>
        <v>0</v>
      </c>
      <c r="F85" s="61">
        <f t="shared" si="7"/>
        <v>0</v>
      </c>
      <c r="G85" s="61">
        <f t="shared" si="7"/>
        <v>0</v>
      </c>
      <c r="H85" s="61">
        <f t="shared" si="7"/>
        <v>0</v>
      </c>
      <c r="I85" s="61">
        <f t="shared" si="7"/>
        <v>0</v>
      </c>
      <c r="J85" s="61">
        <f t="shared" si="7"/>
        <v>0</v>
      </c>
      <c r="K85" s="61">
        <f t="shared" si="7"/>
        <v>0</v>
      </c>
      <c r="L85" s="61">
        <f t="shared" si="7"/>
        <v>0</v>
      </c>
      <c r="M85" s="61">
        <f t="shared" si="7"/>
        <v>0</v>
      </c>
      <c r="N85" s="61">
        <f t="shared" si="7"/>
        <v>0</v>
      </c>
      <c r="O85" s="61">
        <f t="shared" si="7"/>
        <v>0</v>
      </c>
      <c r="P85" s="61">
        <f t="shared" si="7"/>
        <v>0</v>
      </c>
      <c r="Q85" s="61">
        <f t="shared" si="7"/>
        <v>0</v>
      </c>
      <c r="R85" s="61">
        <f t="shared" si="7"/>
        <v>0</v>
      </c>
      <c r="S85" s="61">
        <f t="shared" si="7"/>
        <v>0</v>
      </c>
      <c r="T85" s="61">
        <f t="shared" ref="T85:AQ85" si="8">T15+T50</f>
        <v>0</v>
      </c>
      <c r="U85" s="61">
        <f t="shared" si="8"/>
        <v>0</v>
      </c>
      <c r="V85" s="61">
        <f t="shared" si="8"/>
        <v>0</v>
      </c>
      <c r="W85" s="61">
        <f t="shared" si="8"/>
        <v>0</v>
      </c>
      <c r="X85" s="61">
        <f t="shared" si="8"/>
        <v>0</v>
      </c>
      <c r="Y85" s="61">
        <f t="shared" si="8"/>
        <v>0</v>
      </c>
      <c r="Z85" s="61">
        <f t="shared" si="8"/>
        <v>0</v>
      </c>
      <c r="AA85" s="61">
        <f t="shared" si="8"/>
        <v>-41</v>
      </c>
      <c r="AB85" s="62">
        <f t="shared" si="8"/>
        <v>-40</v>
      </c>
    </row>
    <row r="86" spans="2:28" ht="17.25" thickTop="1" thickBot="1" x14ac:dyDescent="0.3">
      <c r="B86" s="63" t="str">
        <f t="shared" si="4"/>
        <v>13.07.2022</v>
      </c>
      <c r="C86" s="68">
        <f t="shared" si="5"/>
        <v>0</v>
      </c>
      <c r="D86" s="69">
        <f t="shared" si="6"/>
        <v>-530</v>
      </c>
      <c r="E86" s="74">
        <f t="shared" ref="E86:AB96" si="9">E16+E51</f>
        <v>0</v>
      </c>
      <c r="F86" s="61">
        <f t="shared" si="9"/>
        <v>0</v>
      </c>
      <c r="G86" s="61">
        <f t="shared" si="9"/>
        <v>0</v>
      </c>
      <c r="H86" s="61">
        <f t="shared" si="9"/>
        <v>0</v>
      </c>
      <c r="I86" s="61">
        <f t="shared" si="9"/>
        <v>0</v>
      </c>
      <c r="J86" s="61">
        <f t="shared" si="9"/>
        <v>0</v>
      </c>
      <c r="K86" s="61">
        <f t="shared" si="9"/>
        <v>0</v>
      </c>
      <c r="L86" s="61">
        <f t="shared" si="9"/>
        <v>0</v>
      </c>
      <c r="M86" s="61">
        <f t="shared" si="9"/>
        <v>0</v>
      </c>
      <c r="N86" s="61">
        <f t="shared" si="9"/>
        <v>-36</v>
      </c>
      <c r="O86" s="61">
        <f t="shared" si="9"/>
        <v>-25</v>
      </c>
      <c r="P86" s="61">
        <f t="shared" si="9"/>
        <v>-40</v>
      </c>
      <c r="Q86" s="61">
        <f t="shared" si="9"/>
        <v>-20</v>
      </c>
      <c r="R86" s="61">
        <f t="shared" si="9"/>
        <v>-30</v>
      </c>
      <c r="S86" s="61">
        <f t="shared" si="9"/>
        <v>-30</v>
      </c>
      <c r="T86" s="61">
        <f t="shared" si="9"/>
        <v>-30</v>
      </c>
      <c r="U86" s="61">
        <f t="shared" si="9"/>
        <v>-29</v>
      </c>
      <c r="V86" s="61">
        <f t="shared" si="9"/>
        <v>-42</v>
      </c>
      <c r="W86" s="61">
        <f t="shared" si="9"/>
        <v>-23</v>
      </c>
      <c r="X86" s="61">
        <f t="shared" si="9"/>
        <v>-45</v>
      </c>
      <c r="Y86" s="61">
        <f t="shared" si="9"/>
        <v>-49</v>
      </c>
      <c r="Z86" s="61">
        <f t="shared" si="9"/>
        <v>-50</v>
      </c>
      <c r="AA86" s="61">
        <f t="shared" si="9"/>
        <v>-48</v>
      </c>
      <c r="AB86" s="62">
        <f t="shared" si="9"/>
        <v>-33</v>
      </c>
    </row>
    <row r="87" spans="2:28" ht="17.25" thickTop="1" thickBot="1" x14ac:dyDescent="0.3">
      <c r="B87" s="63" t="str">
        <f t="shared" si="4"/>
        <v>14.07.2022</v>
      </c>
      <c r="C87" s="68">
        <f t="shared" si="5"/>
        <v>0</v>
      </c>
      <c r="D87" s="69">
        <f t="shared" si="6"/>
        <v>-67</v>
      </c>
      <c r="E87" s="60">
        <f t="shared" si="9"/>
        <v>0</v>
      </c>
      <c r="F87" s="61">
        <f t="shared" si="9"/>
        <v>0</v>
      </c>
      <c r="G87" s="61">
        <f t="shared" si="9"/>
        <v>0</v>
      </c>
      <c r="H87" s="61">
        <f t="shared" si="9"/>
        <v>0</v>
      </c>
      <c r="I87" s="61">
        <f t="shared" si="9"/>
        <v>0</v>
      </c>
      <c r="J87" s="61">
        <f t="shared" si="9"/>
        <v>0</v>
      </c>
      <c r="K87" s="61">
        <f t="shared" si="9"/>
        <v>0</v>
      </c>
      <c r="L87" s="61">
        <f t="shared" si="9"/>
        <v>0</v>
      </c>
      <c r="M87" s="61">
        <f t="shared" si="9"/>
        <v>0</v>
      </c>
      <c r="N87" s="61">
        <f t="shared" si="9"/>
        <v>-30</v>
      </c>
      <c r="O87" s="61">
        <f t="shared" si="9"/>
        <v>-30</v>
      </c>
      <c r="P87" s="61">
        <f t="shared" si="9"/>
        <v>-7</v>
      </c>
      <c r="Q87" s="61">
        <f t="shared" si="9"/>
        <v>0</v>
      </c>
      <c r="R87" s="61">
        <f t="shared" si="9"/>
        <v>0</v>
      </c>
      <c r="S87" s="61">
        <f t="shared" si="9"/>
        <v>0</v>
      </c>
      <c r="T87" s="61">
        <f t="shared" si="9"/>
        <v>0</v>
      </c>
      <c r="U87" s="61">
        <f t="shared" si="9"/>
        <v>0</v>
      </c>
      <c r="V87" s="61">
        <f t="shared" si="9"/>
        <v>0</v>
      </c>
      <c r="W87" s="61">
        <f t="shared" si="9"/>
        <v>0</v>
      </c>
      <c r="X87" s="61">
        <f t="shared" si="9"/>
        <v>0</v>
      </c>
      <c r="Y87" s="61">
        <f t="shared" si="9"/>
        <v>0</v>
      </c>
      <c r="Z87" s="61">
        <f t="shared" si="9"/>
        <v>0</v>
      </c>
      <c r="AA87" s="61">
        <f t="shared" si="9"/>
        <v>0</v>
      </c>
      <c r="AB87" s="62">
        <f t="shared" si="9"/>
        <v>0</v>
      </c>
    </row>
    <row r="88" spans="2:28" ht="17.25" thickTop="1" thickBot="1" x14ac:dyDescent="0.3">
      <c r="B88" s="63" t="str">
        <f t="shared" si="4"/>
        <v>15.07.2022</v>
      </c>
      <c r="C88" s="68">
        <f t="shared" si="5"/>
        <v>23</v>
      </c>
      <c r="D88" s="69">
        <f t="shared" si="6"/>
        <v>-195</v>
      </c>
      <c r="E88" s="74">
        <f t="shared" si="9"/>
        <v>0</v>
      </c>
      <c r="F88" s="61">
        <f t="shared" si="9"/>
        <v>9</v>
      </c>
      <c r="G88" s="61">
        <f t="shared" si="9"/>
        <v>14</v>
      </c>
      <c r="H88" s="61">
        <f t="shared" si="9"/>
        <v>0</v>
      </c>
      <c r="I88" s="61">
        <f t="shared" si="9"/>
        <v>0</v>
      </c>
      <c r="J88" s="61">
        <f t="shared" si="9"/>
        <v>0</v>
      </c>
      <c r="K88" s="61">
        <f t="shared" si="9"/>
        <v>0</v>
      </c>
      <c r="L88" s="61">
        <f t="shared" si="9"/>
        <v>0</v>
      </c>
      <c r="M88" s="61">
        <f t="shared" si="9"/>
        <v>0</v>
      </c>
      <c r="N88" s="61">
        <f t="shared" si="9"/>
        <v>-35</v>
      </c>
      <c r="O88" s="61">
        <f t="shared" si="9"/>
        <v>-39</v>
      </c>
      <c r="P88" s="61">
        <f t="shared" si="9"/>
        <v>-40</v>
      </c>
      <c r="Q88" s="61">
        <f t="shared" si="9"/>
        <v>-13</v>
      </c>
      <c r="R88" s="61">
        <f t="shared" si="9"/>
        <v>-15</v>
      </c>
      <c r="S88" s="61">
        <f t="shared" si="9"/>
        <v>-17</v>
      </c>
      <c r="T88" s="61">
        <f t="shared" si="9"/>
        <v>-19</v>
      </c>
      <c r="U88" s="61">
        <f t="shared" si="9"/>
        <v>-17</v>
      </c>
      <c r="V88" s="61">
        <f t="shared" si="9"/>
        <v>0</v>
      </c>
      <c r="W88" s="61">
        <f t="shared" si="9"/>
        <v>0</v>
      </c>
      <c r="X88" s="61">
        <f t="shared" si="9"/>
        <v>0</v>
      </c>
      <c r="Y88" s="61">
        <f t="shared" si="9"/>
        <v>0</v>
      </c>
      <c r="Z88" s="61">
        <f t="shared" si="9"/>
        <v>0</v>
      </c>
      <c r="AA88" s="61">
        <f t="shared" si="9"/>
        <v>0</v>
      </c>
      <c r="AB88" s="62">
        <f t="shared" si="9"/>
        <v>0</v>
      </c>
    </row>
    <row r="89" spans="2:28" ht="17.25" thickTop="1" thickBot="1" x14ac:dyDescent="0.3">
      <c r="B89" s="63" t="str">
        <f t="shared" si="4"/>
        <v>16.07.2022</v>
      </c>
      <c r="C89" s="68">
        <f t="shared" si="5"/>
        <v>97</v>
      </c>
      <c r="D89" s="69">
        <f t="shared" si="6"/>
        <v>-56</v>
      </c>
      <c r="E89" s="74">
        <f t="shared" si="9"/>
        <v>-14</v>
      </c>
      <c r="F89" s="61">
        <f t="shared" si="9"/>
        <v>5</v>
      </c>
      <c r="G89" s="61">
        <f t="shared" si="9"/>
        <v>-17</v>
      </c>
      <c r="H89" s="61">
        <f t="shared" si="9"/>
        <v>0</v>
      </c>
      <c r="I89" s="61">
        <f t="shared" si="9"/>
        <v>0</v>
      </c>
      <c r="J89" s="61">
        <f t="shared" si="9"/>
        <v>0</v>
      </c>
      <c r="K89" s="61">
        <f t="shared" si="9"/>
        <v>0</v>
      </c>
      <c r="L89" s="61">
        <f t="shared" si="9"/>
        <v>0</v>
      </c>
      <c r="M89" s="61">
        <f t="shared" si="9"/>
        <v>0</v>
      </c>
      <c r="N89" s="61">
        <f t="shared" si="9"/>
        <v>-25</v>
      </c>
      <c r="O89" s="61">
        <f t="shared" si="9"/>
        <v>0</v>
      </c>
      <c r="P89" s="61">
        <f t="shared" si="9"/>
        <v>0</v>
      </c>
      <c r="Q89" s="61">
        <f t="shared" si="9"/>
        <v>0</v>
      </c>
      <c r="R89" s="61">
        <f t="shared" si="9"/>
        <v>0</v>
      </c>
      <c r="S89" s="61">
        <f t="shared" si="9"/>
        <v>0</v>
      </c>
      <c r="T89" s="61">
        <f t="shared" si="9"/>
        <v>0</v>
      </c>
      <c r="U89" s="61">
        <f t="shared" si="9"/>
        <v>0</v>
      </c>
      <c r="V89" s="61">
        <f t="shared" si="9"/>
        <v>0</v>
      </c>
      <c r="W89" s="61">
        <f t="shared" si="9"/>
        <v>0</v>
      </c>
      <c r="X89" s="61">
        <f t="shared" si="9"/>
        <v>24</v>
      </c>
      <c r="Y89" s="61">
        <f t="shared" si="9"/>
        <v>22</v>
      </c>
      <c r="Z89" s="61">
        <f t="shared" si="9"/>
        <v>22</v>
      </c>
      <c r="AA89" s="61">
        <f t="shared" si="9"/>
        <v>11</v>
      </c>
      <c r="AB89" s="62">
        <f t="shared" si="9"/>
        <v>13</v>
      </c>
    </row>
    <row r="90" spans="2:28" ht="17.25" thickTop="1" thickBot="1" x14ac:dyDescent="0.3">
      <c r="B90" s="63" t="str">
        <f t="shared" si="4"/>
        <v>17.07.2022</v>
      </c>
      <c r="C90" s="68">
        <f t="shared" si="5"/>
        <v>14</v>
      </c>
      <c r="D90" s="69">
        <f t="shared" si="6"/>
        <v>-20</v>
      </c>
      <c r="E90" s="74">
        <f t="shared" si="9"/>
        <v>14</v>
      </c>
      <c r="F90" s="61">
        <f t="shared" si="9"/>
        <v>0</v>
      </c>
      <c r="G90" s="61">
        <f t="shared" si="9"/>
        <v>0</v>
      </c>
      <c r="H90" s="61">
        <f t="shared" si="9"/>
        <v>0</v>
      </c>
      <c r="I90" s="61">
        <f t="shared" si="9"/>
        <v>0</v>
      </c>
      <c r="J90" s="61">
        <f t="shared" si="9"/>
        <v>0</v>
      </c>
      <c r="K90" s="61">
        <f t="shared" si="9"/>
        <v>0</v>
      </c>
      <c r="L90" s="61">
        <f t="shared" si="9"/>
        <v>0</v>
      </c>
      <c r="M90" s="61">
        <f t="shared" si="9"/>
        <v>0</v>
      </c>
      <c r="N90" s="61">
        <f t="shared" si="9"/>
        <v>0</v>
      </c>
      <c r="O90" s="61">
        <f t="shared" si="9"/>
        <v>0</v>
      </c>
      <c r="P90" s="61">
        <f t="shared" si="9"/>
        <v>0</v>
      </c>
      <c r="Q90" s="61">
        <f t="shared" si="9"/>
        <v>0</v>
      </c>
      <c r="R90" s="61">
        <f t="shared" si="9"/>
        <v>0</v>
      </c>
      <c r="S90" s="61">
        <f t="shared" si="9"/>
        <v>0</v>
      </c>
      <c r="T90" s="61">
        <f t="shared" si="9"/>
        <v>0</v>
      </c>
      <c r="U90" s="61">
        <f t="shared" si="9"/>
        <v>0</v>
      </c>
      <c r="V90" s="61">
        <f t="shared" si="9"/>
        <v>0</v>
      </c>
      <c r="W90" s="61">
        <f t="shared" si="9"/>
        <v>0</v>
      </c>
      <c r="X90" s="61">
        <f t="shared" si="9"/>
        <v>0</v>
      </c>
      <c r="Y90" s="61">
        <f t="shared" si="9"/>
        <v>0</v>
      </c>
      <c r="Z90" s="61">
        <f t="shared" si="9"/>
        <v>0</v>
      </c>
      <c r="AA90" s="61">
        <f t="shared" si="9"/>
        <v>-20</v>
      </c>
      <c r="AB90" s="62">
        <f t="shared" si="9"/>
        <v>0</v>
      </c>
    </row>
    <row r="91" spans="2:28" ht="17.25" thickTop="1" thickBot="1" x14ac:dyDescent="0.3">
      <c r="B91" s="63" t="str">
        <f t="shared" si="4"/>
        <v>18.07.2022</v>
      </c>
      <c r="C91" s="68">
        <f t="shared" si="5"/>
        <v>0</v>
      </c>
      <c r="D91" s="69">
        <f t="shared" si="6"/>
        <v>-30</v>
      </c>
      <c r="E91" s="74">
        <f t="shared" si="9"/>
        <v>0</v>
      </c>
      <c r="F91" s="61">
        <f t="shared" si="9"/>
        <v>0</v>
      </c>
      <c r="G91" s="61">
        <f t="shared" si="9"/>
        <v>0</v>
      </c>
      <c r="H91" s="61">
        <f t="shared" si="9"/>
        <v>0</v>
      </c>
      <c r="I91" s="61">
        <f t="shared" si="9"/>
        <v>0</v>
      </c>
      <c r="J91" s="61">
        <f t="shared" si="9"/>
        <v>0</v>
      </c>
      <c r="K91" s="61">
        <f t="shared" si="9"/>
        <v>0</v>
      </c>
      <c r="L91" s="61">
        <f t="shared" si="9"/>
        <v>0</v>
      </c>
      <c r="M91" s="61">
        <f t="shared" si="9"/>
        <v>0</v>
      </c>
      <c r="N91" s="61">
        <f t="shared" si="9"/>
        <v>0</v>
      </c>
      <c r="O91" s="61">
        <f t="shared" si="9"/>
        <v>0</v>
      </c>
      <c r="P91" s="61">
        <f t="shared" si="9"/>
        <v>0</v>
      </c>
      <c r="Q91" s="61">
        <f t="shared" si="9"/>
        <v>0</v>
      </c>
      <c r="R91" s="61">
        <f t="shared" si="9"/>
        <v>0</v>
      </c>
      <c r="S91" s="61">
        <f t="shared" si="9"/>
        <v>-15</v>
      </c>
      <c r="T91" s="61">
        <f t="shared" si="9"/>
        <v>-15</v>
      </c>
      <c r="U91" s="61">
        <f t="shared" si="9"/>
        <v>0</v>
      </c>
      <c r="V91" s="61">
        <f t="shared" si="9"/>
        <v>0</v>
      </c>
      <c r="W91" s="61">
        <f t="shared" si="9"/>
        <v>0</v>
      </c>
      <c r="X91" s="61">
        <f t="shared" si="9"/>
        <v>0</v>
      </c>
      <c r="Y91" s="61">
        <f t="shared" si="9"/>
        <v>0</v>
      </c>
      <c r="Z91" s="61">
        <f t="shared" si="9"/>
        <v>0</v>
      </c>
      <c r="AA91" s="61">
        <f t="shared" si="9"/>
        <v>0</v>
      </c>
      <c r="AB91" s="62">
        <f t="shared" si="9"/>
        <v>0</v>
      </c>
    </row>
    <row r="92" spans="2:28" ht="17.25" thickTop="1" thickBot="1" x14ac:dyDescent="0.3">
      <c r="B92" s="63" t="str">
        <f t="shared" si="4"/>
        <v>19.07.2022</v>
      </c>
      <c r="C92" s="68">
        <f t="shared" si="5"/>
        <v>0</v>
      </c>
      <c r="D92" s="69">
        <f t="shared" si="6"/>
        <v>-136</v>
      </c>
      <c r="E92" s="74">
        <f t="shared" si="9"/>
        <v>0</v>
      </c>
      <c r="F92" s="61">
        <f t="shared" si="9"/>
        <v>0</v>
      </c>
      <c r="G92" s="61">
        <f t="shared" si="9"/>
        <v>0</v>
      </c>
      <c r="H92" s="61">
        <f t="shared" si="9"/>
        <v>0</v>
      </c>
      <c r="I92" s="61">
        <f t="shared" si="9"/>
        <v>0</v>
      </c>
      <c r="J92" s="61">
        <f t="shared" si="9"/>
        <v>0</v>
      </c>
      <c r="K92" s="61">
        <f t="shared" si="9"/>
        <v>0</v>
      </c>
      <c r="L92" s="61">
        <f t="shared" si="9"/>
        <v>0</v>
      </c>
      <c r="M92" s="61">
        <f t="shared" si="9"/>
        <v>0</v>
      </c>
      <c r="N92" s="61">
        <f t="shared" si="9"/>
        <v>0</v>
      </c>
      <c r="O92" s="61">
        <f t="shared" si="9"/>
        <v>0</v>
      </c>
      <c r="P92" s="61">
        <f t="shared" si="9"/>
        <v>-15</v>
      </c>
      <c r="Q92" s="61">
        <f t="shared" si="9"/>
        <v>-18</v>
      </c>
      <c r="R92" s="61">
        <f t="shared" si="9"/>
        <v>-38</v>
      </c>
      <c r="S92" s="61">
        <f t="shared" si="9"/>
        <v>-38</v>
      </c>
      <c r="T92" s="61">
        <f t="shared" si="9"/>
        <v>-24</v>
      </c>
      <c r="U92" s="61">
        <f t="shared" si="9"/>
        <v>0</v>
      </c>
      <c r="V92" s="61">
        <f t="shared" si="9"/>
        <v>0</v>
      </c>
      <c r="W92" s="61">
        <f t="shared" si="9"/>
        <v>-3</v>
      </c>
      <c r="X92" s="61">
        <f t="shared" si="9"/>
        <v>0</v>
      </c>
      <c r="Y92" s="61">
        <f t="shared" si="9"/>
        <v>0</v>
      </c>
      <c r="Z92" s="61">
        <f t="shared" si="9"/>
        <v>0</v>
      </c>
      <c r="AA92" s="61">
        <f t="shared" si="9"/>
        <v>0</v>
      </c>
      <c r="AB92" s="62">
        <f t="shared" si="9"/>
        <v>0</v>
      </c>
    </row>
    <row r="93" spans="2:28" ht="17.25" thickTop="1" thickBot="1" x14ac:dyDescent="0.3">
      <c r="B93" s="63" t="str">
        <f t="shared" si="4"/>
        <v>20.07.2022</v>
      </c>
      <c r="C93" s="68">
        <f t="shared" si="5"/>
        <v>4</v>
      </c>
      <c r="D93" s="69">
        <f t="shared" si="6"/>
        <v>-83</v>
      </c>
      <c r="E93" s="74">
        <f t="shared" si="9"/>
        <v>0</v>
      </c>
      <c r="F93" s="61">
        <f t="shared" si="9"/>
        <v>0</v>
      </c>
      <c r="G93" s="61">
        <f t="shared" si="9"/>
        <v>0</v>
      </c>
      <c r="H93" s="61">
        <f t="shared" si="9"/>
        <v>0</v>
      </c>
      <c r="I93" s="61">
        <f t="shared" si="9"/>
        <v>0</v>
      </c>
      <c r="J93" s="61">
        <f t="shared" si="9"/>
        <v>0</v>
      </c>
      <c r="K93" s="61">
        <f t="shared" si="9"/>
        <v>0</v>
      </c>
      <c r="L93" s="61">
        <f t="shared" si="9"/>
        <v>0</v>
      </c>
      <c r="M93" s="61">
        <f t="shared" si="9"/>
        <v>0</v>
      </c>
      <c r="N93" s="61">
        <f t="shared" si="9"/>
        <v>0</v>
      </c>
      <c r="O93" s="61">
        <f t="shared" si="9"/>
        <v>0</v>
      </c>
      <c r="P93" s="61">
        <f t="shared" si="9"/>
        <v>-17</v>
      </c>
      <c r="Q93" s="61">
        <f t="shared" si="9"/>
        <v>-39</v>
      </c>
      <c r="R93" s="61">
        <f t="shared" si="9"/>
        <v>-25</v>
      </c>
      <c r="S93" s="61">
        <f t="shared" si="9"/>
        <v>-2</v>
      </c>
      <c r="T93" s="61">
        <f t="shared" si="9"/>
        <v>0</v>
      </c>
      <c r="U93" s="61">
        <f t="shared" si="9"/>
        <v>0</v>
      </c>
      <c r="V93" s="61">
        <f t="shared" si="9"/>
        <v>0</v>
      </c>
      <c r="W93" s="61">
        <f t="shared" si="9"/>
        <v>4</v>
      </c>
      <c r="X93" s="61">
        <f t="shared" si="9"/>
        <v>0</v>
      </c>
      <c r="Y93" s="61">
        <f t="shared" si="9"/>
        <v>0</v>
      </c>
      <c r="Z93" s="61">
        <f t="shared" si="9"/>
        <v>0</v>
      </c>
      <c r="AA93" s="61">
        <f t="shared" si="9"/>
        <v>0</v>
      </c>
      <c r="AB93" s="62">
        <f t="shared" si="9"/>
        <v>0</v>
      </c>
    </row>
    <row r="94" spans="2:28" ht="17.25" thickTop="1" thickBot="1" x14ac:dyDescent="0.3">
      <c r="B94" s="63" t="str">
        <f t="shared" si="4"/>
        <v>21.07.2022</v>
      </c>
      <c r="C94" s="68">
        <f t="shared" si="5"/>
        <v>0</v>
      </c>
      <c r="D94" s="69">
        <f t="shared" si="6"/>
        <v>-227</v>
      </c>
      <c r="E94" s="74">
        <f t="shared" si="9"/>
        <v>0</v>
      </c>
      <c r="F94" s="61">
        <f t="shared" si="9"/>
        <v>0</v>
      </c>
      <c r="G94" s="61">
        <f t="shared" si="9"/>
        <v>0</v>
      </c>
      <c r="H94" s="61">
        <f t="shared" si="9"/>
        <v>0</v>
      </c>
      <c r="I94" s="61">
        <f t="shared" si="9"/>
        <v>0</v>
      </c>
      <c r="J94" s="61">
        <f t="shared" si="9"/>
        <v>0</v>
      </c>
      <c r="K94" s="61">
        <f t="shared" si="9"/>
        <v>0</v>
      </c>
      <c r="L94" s="61">
        <f t="shared" si="9"/>
        <v>0</v>
      </c>
      <c r="M94" s="61">
        <f t="shared" si="9"/>
        <v>0</v>
      </c>
      <c r="N94" s="61">
        <f t="shared" si="9"/>
        <v>0</v>
      </c>
      <c r="O94" s="61">
        <f t="shared" si="9"/>
        <v>-26</v>
      </c>
      <c r="P94" s="61">
        <f t="shared" si="9"/>
        <v>-40</v>
      </c>
      <c r="Q94" s="61">
        <f t="shared" si="9"/>
        <v>-37</v>
      </c>
      <c r="R94" s="61">
        <f t="shared" si="9"/>
        <v>-22</v>
      </c>
      <c r="S94" s="61">
        <f t="shared" si="9"/>
        <v>-24</v>
      </c>
      <c r="T94" s="61">
        <f t="shared" si="9"/>
        <v>-24</v>
      </c>
      <c r="U94" s="61">
        <f t="shared" si="9"/>
        <v>-24</v>
      </c>
      <c r="V94" s="61">
        <f t="shared" si="9"/>
        <v>0</v>
      </c>
      <c r="W94" s="61">
        <f t="shared" si="9"/>
        <v>0</v>
      </c>
      <c r="X94" s="61">
        <f t="shared" si="9"/>
        <v>0</v>
      </c>
      <c r="Y94" s="61">
        <f t="shared" si="9"/>
        <v>0</v>
      </c>
      <c r="Z94" s="61">
        <f t="shared" si="9"/>
        <v>0</v>
      </c>
      <c r="AA94" s="61">
        <f t="shared" si="9"/>
        <v>-17</v>
      </c>
      <c r="AB94" s="62">
        <f t="shared" si="9"/>
        <v>-13</v>
      </c>
    </row>
    <row r="95" spans="2:28" ht="17.25" thickTop="1" thickBot="1" x14ac:dyDescent="0.3">
      <c r="B95" s="63" t="str">
        <f t="shared" si="4"/>
        <v>22.07.2022</v>
      </c>
      <c r="C95" s="68">
        <f t="shared" si="5"/>
        <v>307</v>
      </c>
      <c r="D95" s="69">
        <f t="shared" si="6"/>
        <v>-101</v>
      </c>
      <c r="E95" s="74">
        <f t="shared" si="9"/>
        <v>-12</v>
      </c>
      <c r="F95" s="61">
        <f t="shared" si="9"/>
        <v>0</v>
      </c>
      <c r="G95" s="61">
        <f t="shared" si="9"/>
        <v>0</v>
      </c>
      <c r="H95" s="61">
        <f t="shared" si="9"/>
        <v>0</v>
      </c>
      <c r="I95" s="61">
        <f t="shared" si="9"/>
        <v>0</v>
      </c>
      <c r="J95" s="61">
        <f t="shared" si="9"/>
        <v>0</v>
      </c>
      <c r="K95" s="61">
        <f t="shared" si="9"/>
        <v>0</v>
      </c>
      <c r="L95" s="61">
        <f t="shared" si="9"/>
        <v>0</v>
      </c>
      <c r="M95" s="61">
        <f t="shared" si="9"/>
        <v>0</v>
      </c>
      <c r="N95" s="61">
        <f t="shared" si="9"/>
        <v>0</v>
      </c>
      <c r="O95" s="61">
        <f t="shared" si="9"/>
        <v>-33</v>
      </c>
      <c r="P95" s="61">
        <f t="shared" si="9"/>
        <v>-37</v>
      </c>
      <c r="Q95" s="61">
        <f t="shared" si="9"/>
        <v>7</v>
      </c>
      <c r="R95" s="61">
        <f t="shared" si="9"/>
        <v>60</v>
      </c>
      <c r="S95" s="61">
        <f t="shared" si="9"/>
        <v>23</v>
      </c>
      <c r="T95" s="61">
        <f t="shared" si="9"/>
        <v>0</v>
      </c>
      <c r="U95" s="61">
        <f t="shared" si="9"/>
        <v>0</v>
      </c>
      <c r="V95" s="61">
        <f t="shared" si="9"/>
        <v>0</v>
      </c>
      <c r="W95" s="61">
        <f t="shared" si="9"/>
        <v>33</v>
      </c>
      <c r="X95" s="61">
        <f t="shared" si="9"/>
        <v>74</v>
      </c>
      <c r="Y95" s="61">
        <f t="shared" si="9"/>
        <v>55</v>
      </c>
      <c r="Z95" s="61">
        <f t="shared" si="9"/>
        <v>55</v>
      </c>
      <c r="AA95" s="61">
        <f t="shared" si="9"/>
        <v>-19</v>
      </c>
      <c r="AB95" s="62">
        <f t="shared" si="9"/>
        <v>0</v>
      </c>
    </row>
    <row r="96" spans="2:28" ht="17.25" thickTop="1" thickBot="1" x14ac:dyDescent="0.3">
      <c r="B96" s="63" t="str">
        <f t="shared" si="4"/>
        <v>23.07.2022</v>
      </c>
      <c r="C96" s="68">
        <f t="shared" si="5"/>
        <v>58</v>
      </c>
      <c r="D96" s="69">
        <f t="shared" si="6"/>
        <v>0</v>
      </c>
      <c r="E96" s="74">
        <f t="shared" si="9"/>
        <v>0</v>
      </c>
      <c r="F96" s="61">
        <f t="shared" si="9"/>
        <v>21</v>
      </c>
      <c r="G96" s="61">
        <f t="shared" si="9"/>
        <v>13</v>
      </c>
      <c r="H96" s="61">
        <f t="shared" si="9"/>
        <v>0</v>
      </c>
      <c r="I96" s="61">
        <f t="shared" si="9"/>
        <v>0</v>
      </c>
      <c r="J96" s="61">
        <f t="shared" si="9"/>
        <v>0</v>
      </c>
      <c r="K96" s="61">
        <f t="shared" si="9"/>
        <v>0</v>
      </c>
      <c r="L96" s="61">
        <f t="shared" si="9"/>
        <v>0</v>
      </c>
      <c r="M96" s="61">
        <f t="shared" si="9"/>
        <v>0</v>
      </c>
      <c r="N96" s="61">
        <f t="shared" si="9"/>
        <v>0</v>
      </c>
      <c r="O96" s="61">
        <f t="shared" si="9"/>
        <v>0</v>
      </c>
      <c r="P96" s="61">
        <f t="shared" si="9"/>
        <v>0</v>
      </c>
      <c r="Q96" s="61">
        <f t="shared" si="9"/>
        <v>0</v>
      </c>
      <c r="R96" s="61">
        <f t="shared" si="9"/>
        <v>0</v>
      </c>
      <c r="S96" s="61">
        <f t="shared" si="9"/>
        <v>0</v>
      </c>
      <c r="T96" s="61">
        <f t="shared" ref="T96:AQ96" si="10">T26+T61</f>
        <v>0</v>
      </c>
      <c r="U96" s="61">
        <f t="shared" si="10"/>
        <v>0</v>
      </c>
      <c r="V96" s="61">
        <f t="shared" si="10"/>
        <v>13</v>
      </c>
      <c r="W96" s="61">
        <f t="shared" si="10"/>
        <v>0</v>
      </c>
      <c r="X96" s="61">
        <f t="shared" si="10"/>
        <v>0</v>
      </c>
      <c r="Y96" s="61">
        <f t="shared" si="10"/>
        <v>0</v>
      </c>
      <c r="Z96" s="61">
        <f t="shared" si="10"/>
        <v>0</v>
      </c>
      <c r="AA96" s="61">
        <f t="shared" si="10"/>
        <v>0</v>
      </c>
      <c r="AB96" s="62">
        <f t="shared" si="10"/>
        <v>11</v>
      </c>
    </row>
    <row r="97" spans="2:28" ht="17.25" thickTop="1" thickBot="1" x14ac:dyDescent="0.3">
      <c r="B97" s="63" t="str">
        <f t="shared" si="4"/>
        <v>24.07.2022</v>
      </c>
      <c r="C97" s="68">
        <f t="shared" si="5"/>
        <v>101</v>
      </c>
      <c r="D97" s="69">
        <f t="shared" si="6"/>
        <v>-372</v>
      </c>
      <c r="E97" s="74">
        <f t="shared" ref="E97:AB104" si="11">E27+E62</f>
        <v>0</v>
      </c>
      <c r="F97" s="61">
        <f t="shared" si="11"/>
        <v>0</v>
      </c>
      <c r="G97" s="61">
        <f t="shared" si="11"/>
        <v>0</v>
      </c>
      <c r="H97" s="61">
        <f t="shared" si="11"/>
        <v>0</v>
      </c>
      <c r="I97" s="61">
        <f t="shared" si="11"/>
        <v>0</v>
      </c>
      <c r="J97" s="61">
        <f t="shared" si="11"/>
        <v>0</v>
      </c>
      <c r="K97" s="61">
        <f t="shared" si="11"/>
        <v>0</v>
      </c>
      <c r="L97" s="61">
        <f t="shared" si="11"/>
        <v>0</v>
      </c>
      <c r="M97" s="61">
        <f t="shared" si="11"/>
        <v>-41</v>
      </c>
      <c r="N97" s="61">
        <f t="shared" si="11"/>
        <v>-42</v>
      </c>
      <c r="O97" s="61">
        <f t="shared" si="11"/>
        <v>-23</v>
      </c>
      <c r="P97" s="61">
        <f t="shared" si="11"/>
        <v>-39</v>
      </c>
      <c r="Q97" s="61">
        <f t="shared" si="11"/>
        <v>-33</v>
      </c>
      <c r="R97" s="61">
        <f t="shared" si="11"/>
        <v>0</v>
      </c>
      <c r="S97" s="61">
        <f t="shared" si="11"/>
        <v>0</v>
      </c>
      <c r="T97" s="61">
        <f t="shared" si="11"/>
        <v>0</v>
      </c>
      <c r="U97" s="61">
        <f t="shared" si="11"/>
        <v>0</v>
      </c>
      <c r="V97" s="61">
        <f t="shared" si="11"/>
        <v>0</v>
      </c>
      <c r="W97" s="61">
        <f t="shared" si="11"/>
        <v>66</v>
      </c>
      <c r="X97" s="61">
        <f t="shared" si="11"/>
        <v>35</v>
      </c>
      <c r="Y97" s="61">
        <f t="shared" si="11"/>
        <v>-44</v>
      </c>
      <c r="Z97" s="61">
        <f t="shared" si="11"/>
        <v>-50</v>
      </c>
      <c r="AA97" s="61">
        <f t="shared" si="11"/>
        <v>-50</v>
      </c>
      <c r="AB97" s="62">
        <f t="shared" si="11"/>
        <v>-50</v>
      </c>
    </row>
    <row r="98" spans="2:28" ht="17.25" thickTop="1" thickBot="1" x14ac:dyDescent="0.3">
      <c r="B98" s="63" t="str">
        <f t="shared" si="4"/>
        <v>25.07.2022</v>
      </c>
      <c r="C98" s="68">
        <f t="shared" si="5"/>
        <v>0</v>
      </c>
      <c r="D98" s="69">
        <f t="shared" si="6"/>
        <v>-369</v>
      </c>
      <c r="E98" s="74">
        <f t="shared" si="11"/>
        <v>-14</v>
      </c>
      <c r="F98" s="61">
        <f t="shared" si="11"/>
        <v>-11</v>
      </c>
      <c r="G98" s="61">
        <f t="shared" si="11"/>
        <v>0</v>
      </c>
      <c r="H98" s="61">
        <f t="shared" si="11"/>
        <v>0</v>
      </c>
      <c r="I98" s="61">
        <f t="shared" si="11"/>
        <v>0</v>
      </c>
      <c r="J98" s="61">
        <f t="shared" si="11"/>
        <v>0</v>
      </c>
      <c r="K98" s="61">
        <f t="shared" si="11"/>
        <v>0</v>
      </c>
      <c r="L98" s="61">
        <f t="shared" si="11"/>
        <v>0</v>
      </c>
      <c r="M98" s="61">
        <f t="shared" si="11"/>
        <v>0</v>
      </c>
      <c r="N98" s="61">
        <f t="shared" si="11"/>
        <v>-50</v>
      </c>
      <c r="O98" s="61">
        <f t="shared" si="11"/>
        <v>-50</v>
      </c>
      <c r="P98" s="61">
        <f t="shared" si="11"/>
        <v>-49</v>
      </c>
      <c r="Q98" s="61">
        <f t="shared" si="11"/>
        <v>-48</v>
      </c>
      <c r="R98" s="61">
        <f t="shared" si="11"/>
        <v>-7</v>
      </c>
      <c r="S98" s="61">
        <f t="shared" si="11"/>
        <v>-20</v>
      </c>
      <c r="T98" s="61">
        <f t="shared" si="11"/>
        <v>-20</v>
      </c>
      <c r="U98" s="61">
        <f t="shared" si="11"/>
        <v>-20</v>
      </c>
      <c r="V98" s="61">
        <f t="shared" si="11"/>
        <v>-20</v>
      </c>
      <c r="W98" s="61">
        <f t="shared" si="11"/>
        <v>0</v>
      </c>
      <c r="X98" s="61">
        <f t="shared" si="11"/>
        <v>0</v>
      </c>
      <c r="Y98" s="61">
        <f t="shared" si="11"/>
        <v>0</v>
      </c>
      <c r="Z98" s="61">
        <f t="shared" si="11"/>
        <v>0</v>
      </c>
      <c r="AA98" s="61">
        <f t="shared" si="11"/>
        <v>-40</v>
      </c>
      <c r="AB98" s="62">
        <f t="shared" si="11"/>
        <v>-20</v>
      </c>
    </row>
    <row r="99" spans="2:28" ht="17.25" thickTop="1" thickBot="1" x14ac:dyDescent="0.3">
      <c r="B99" s="63" t="str">
        <f t="shared" si="4"/>
        <v>26.07.2022</v>
      </c>
      <c r="C99" s="68">
        <f t="shared" si="5"/>
        <v>0</v>
      </c>
      <c r="D99" s="69">
        <f t="shared" si="6"/>
        <v>-366</v>
      </c>
      <c r="E99" s="74">
        <f t="shared" si="11"/>
        <v>-11</v>
      </c>
      <c r="F99" s="61">
        <f t="shared" si="11"/>
        <v>-16</v>
      </c>
      <c r="G99" s="61">
        <f t="shared" si="11"/>
        <v>0</v>
      </c>
      <c r="H99" s="61">
        <f t="shared" si="11"/>
        <v>0</v>
      </c>
      <c r="I99" s="61">
        <f t="shared" si="11"/>
        <v>0</v>
      </c>
      <c r="J99" s="61">
        <f t="shared" si="11"/>
        <v>0</v>
      </c>
      <c r="K99" s="61">
        <f t="shared" si="11"/>
        <v>0</v>
      </c>
      <c r="L99" s="61">
        <f t="shared" si="11"/>
        <v>0</v>
      </c>
      <c r="M99" s="61">
        <f t="shared" si="11"/>
        <v>-40</v>
      </c>
      <c r="N99" s="61">
        <f t="shared" si="11"/>
        <v>-23</v>
      </c>
      <c r="O99" s="61">
        <f t="shared" si="11"/>
        <v>-32</v>
      </c>
      <c r="P99" s="61">
        <f t="shared" si="11"/>
        <v>-46</v>
      </c>
      <c r="Q99" s="61">
        <f t="shared" si="11"/>
        <v>-23</v>
      </c>
      <c r="R99" s="61">
        <f t="shared" si="11"/>
        <v>-23</v>
      </c>
      <c r="S99" s="61">
        <f t="shared" si="11"/>
        <v>-23</v>
      </c>
      <c r="T99" s="61">
        <f t="shared" si="11"/>
        <v>-23</v>
      </c>
      <c r="U99" s="61">
        <f t="shared" si="11"/>
        <v>-7</v>
      </c>
      <c r="V99" s="61">
        <f t="shared" si="11"/>
        <v>0</v>
      </c>
      <c r="W99" s="61">
        <f t="shared" si="11"/>
        <v>0</v>
      </c>
      <c r="X99" s="61">
        <f t="shared" si="11"/>
        <v>0</v>
      </c>
      <c r="Y99" s="61">
        <f t="shared" si="11"/>
        <v>0</v>
      </c>
      <c r="Z99" s="61">
        <f t="shared" si="11"/>
        <v>-47</v>
      </c>
      <c r="AA99" s="61">
        <f t="shared" si="11"/>
        <v>-26</v>
      </c>
      <c r="AB99" s="62">
        <f t="shared" si="11"/>
        <v>-26</v>
      </c>
    </row>
    <row r="100" spans="2:28" ht="17.25" thickTop="1" thickBot="1" x14ac:dyDescent="0.3">
      <c r="B100" s="63" t="str">
        <f t="shared" si="4"/>
        <v>27.07.2022</v>
      </c>
      <c r="C100" s="68">
        <f t="shared" si="5"/>
        <v>6</v>
      </c>
      <c r="D100" s="69">
        <f t="shared" si="6"/>
        <v>-191</v>
      </c>
      <c r="E100" s="74">
        <f t="shared" si="11"/>
        <v>0</v>
      </c>
      <c r="F100" s="61">
        <f t="shared" si="11"/>
        <v>0</v>
      </c>
      <c r="G100" s="61">
        <f t="shared" si="11"/>
        <v>0</v>
      </c>
      <c r="H100" s="61">
        <f t="shared" si="11"/>
        <v>0</v>
      </c>
      <c r="I100" s="61">
        <f t="shared" si="11"/>
        <v>0</v>
      </c>
      <c r="J100" s="61">
        <f t="shared" si="11"/>
        <v>0</v>
      </c>
      <c r="K100" s="61">
        <f t="shared" si="11"/>
        <v>-1</v>
      </c>
      <c r="L100" s="61">
        <f t="shared" si="11"/>
        <v>-15</v>
      </c>
      <c r="M100" s="61">
        <f t="shared" si="11"/>
        <v>0</v>
      </c>
      <c r="N100" s="61">
        <f t="shared" si="11"/>
        <v>-45</v>
      </c>
      <c r="O100" s="61">
        <f t="shared" si="11"/>
        <v>-45</v>
      </c>
      <c r="P100" s="61">
        <f t="shared" si="11"/>
        <v>-45</v>
      </c>
      <c r="Q100" s="61">
        <f t="shared" si="11"/>
        <v>-23</v>
      </c>
      <c r="R100" s="61">
        <f t="shared" si="11"/>
        <v>-17</v>
      </c>
      <c r="S100" s="61">
        <f t="shared" si="11"/>
        <v>0</v>
      </c>
      <c r="T100" s="61">
        <f t="shared" si="11"/>
        <v>0</v>
      </c>
      <c r="U100" s="61">
        <f t="shared" si="11"/>
        <v>0</v>
      </c>
      <c r="V100" s="61">
        <f t="shared" si="11"/>
        <v>0</v>
      </c>
      <c r="W100" s="61">
        <f t="shared" si="11"/>
        <v>6</v>
      </c>
      <c r="X100" s="61">
        <f t="shared" si="11"/>
        <v>0</v>
      </c>
      <c r="Y100" s="61">
        <f t="shared" si="11"/>
        <v>0</v>
      </c>
      <c r="Z100" s="61">
        <f t="shared" si="11"/>
        <v>0</v>
      </c>
      <c r="AA100" s="61">
        <f t="shared" si="11"/>
        <v>0</v>
      </c>
      <c r="AB100" s="62">
        <f t="shared" si="11"/>
        <v>0</v>
      </c>
    </row>
    <row r="101" spans="2:28" ht="17.25" thickTop="1" thickBot="1" x14ac:dyDescent="0.3">
      <c r="B101" s="63" t="str">
        <f t="shared" si="4"/>
        <v>28.07.2022</v>
      </c>
      <c r="C101" s="68">
        <f t="shared" si="5"/>
        <v>294</v>
      </c>
      <c r="D101" s="69">
        <f t="shared" si="6"/>
        <v>-47</v>
      </c>
      <c r="E101" s="74">
        <f t="shared" si="11"/>
        <v>-33</v>
      </c>
      <c r="F101" s="61">
        <f t="shared" si="11"/>
        <v>-14</v>
      </c>
      <c r="G101" s="61">
        <f t="shared" si="11"/>
        <v>0</v>
      </c>
      <c r="H101" s="61">
        <f t="shared" si="11"/>
        <v>0</v>
      </c>
      <c r="I101" s="61">
        <f t="shared" si="11"/>
        <v>0</v>
      </c>
      <c r="J101" s="61">
        <f t="shared" si="11"/>
        <v>0</v>
      </c>
      <c r="K101" s="61">
        <f t="shared" si="11"/>
        <v>0</v>
      </c>
      <c r="L101" s="61">
        <f t="shared" si="11"/>
        <v>0</v>
      </c>
      <c r="M101" s="61">
        <f t="shared" si="11"/>
        <v>0</v>
      </c>
      <c r="N101" s="61">
        <f t="shared" si="11"/>
        <v>0</v>
      </c>
      <c r="O101" s="61">
        <f t="shared" si="11"/>
        <v>11</v>
      </c>
      <c r="P101" s="61">
        <f t="shared" si="11"/>
        <v>27</v>
      </c>
      <c r="Q101" s="61">
        <f t="shared" si="11"/>
        <v>47</v>
      </c>
      <c r="R101" s="61">
        <f t="shared" si="11"/>
        <v>23</v>
      </c>
      <c r="S101" s="61">
        <f t="shared" si="11"/>
        <v>44</v>
      </c>
      <c r="T101" s="61">
        <f t="shared" si="11"/>
        <v>31</v>
      </c>
      <c r="U101" s="61">
        <f t="shared" si="11"/>
        <v>44</v>
      </c>
      <c r="V101" s="61">
        <f t="shared" si="11"/>
        <v>23</v>
      </c>
      <c r="W101" s="61">
        <f t="shared" si="11"/>
        <v>34</v>
      </c>
      <c r="X101" s="61">
        <f t="shared" si="11"/>
        <v>0</v>
      </c>
      <c r="Y101" s="61">
        <f t="shared" si="11"/>
        <v>0</v>
      </c>
      <c r="Z101" s="61">
        <f t="shared" si="11"/>
        <v>10</v>
      </c>
      <c r="AA101" s="61">
        <f t="shared" si="11"/>
        <v>0</v>
      </c>
      <c r="AB101" s="62">
        <f t="shared" si="11"/>
        <v>0</v>
      </c>
    </row>
    <row r="102" spans="2:28" ht="17.25" thickTop="1" thickBot="1" x14ac:dyDescent="0.3">
      <c r="B102" s="63" t="str">
        <f>B67</f>
        <v>29.07.2022</v>
      </c>
      <c r="C102" s="68">
        <f t="shared" si="5"/>
        <v>0</v>
      </c>
      <c r="D102" s="69">
        <f t="shared" si="6"/>
        <v>-443</v>
      </c>
      <c r="E102" s="74">
        <f t="shared" si="11"/>
        <v>-33</v>
      </c>
      <c r="F102" s="61">
        <f t="shared" si="11"/>
        <v>-20</v>
      </c>
      <c r="G102" s="61">
        <f t="shared" si="11"/>
        <v>0</v>
      </c>
      <c r="H102" s="61">
        <f t="shared" si="11"/>
        <v>0</v>
      </c>
      <c r="I102" s="61">
        <f t="shared" si="11"/>
        <v>0</v>
      </c>
      <c r="J102" s="61">
        <f t="shared" si="11"/>
        <v>0</v>
      </c>
      <c r="K102" s="61">
        <f t="shared" si="11"/>
        <v>0</v>
      </c>
      <c r="L102" s="61">
        <f t="shared" si="11"/>
        <v>0</v>
      </c>
      <c r="M102" s="61">
        <f t="shared" si="11"/>
        <v>-12</v>
      </c>
      <c r="N102" s="61">
        <f t="shared" si="11"/>
        <v>0</v>
      </c>
      <c r="O102" s="61">
        <f t="shared" si="11"/>
        <v>-16</v>
      </c>
      <c r="P102" s="61">
        <f t="shared" si="11"/>
        <v>-30</v>
      </c>
      <c r="Q102" s="61">
        <f t="shared" si="11"/>
        <v>-19</v>
      </c>
      <c r="R102" s="61">
        <f t="shared" si="11"/>
        <v>0</v>
      </c>
      <c r="S102" s="61">
        <f t="shared" si="11"/>
        <v>-41</v>
      </c>
      <c r="T102" s="61">
        <f t="shared" si="11"/>
        <v>-46</v>
      </c>
      <c r="U102" s="61">
        <f t="shared" si="11"/>
        <v>-46</v>
      </c>
      <c r="V102" s="61">
        <f t="shared" si="11"/>
        <v>-37</v>
      </c>
      <c r="W102" s="61">
        <f t="shared" si="11"/>
        <v>-50</v>
      </c>
      <c r="X102" s="61">
        <f t="shared" si="11"/>
        <v>0</v>
      </c>
      <c r="Y102" s="61">
        <f t="shared" si="11"/>
        <v>-17</v>
      </c>
      <c r="Z102" s="61">
        <f t="shared" si="11"/>
        <v>-20</v>
      </c>
      <c r="AA102" s="61">
        <f t="shared" si="11"/>
        <v>-33</v>
      </c>
      <c r="AB102" s="62">
        <f t="shared" si="11"/>
        <v>-23</v>
      </c>
    </row>
    <row r="103" spans="2:28" ht="17.25" thickTop="1" thickBot="1" x14ac:dyDescent="0.3">
      <c r="B103" s="63" t="str">
        <f t="shared" si="4"/>
        <v>30.07.2022</v>
      </c>
      <c r="C103" s="68">
        <f t="shared" si="5"/>
        <v>0</v>
      </c>
      <c r="D103" s="69">
        <f t="shared" si="6"/>
        <v>-307</v>
      </c>
      <c r="E103" s="74">
        <f t="shared" si="11"/>
        <v>0</v>
      </c>
      <c r="F103" s="61">
        <f t="shared" si="11"/>
        <v>0</v>
      </c>
      <c r="G103" s="61">
        <f t="shared" si="11"/>
        <v>0</v>
      </c>
      <c r="H103" s="61">
        <f t="shared" si="11"/>
        <v>0</v>
      </c>
      <c r="I103" s="61">
        <f t="shared" si="11"/>
        <v>0</v>
      </c>
      <c r="J103" s="61">
        <f t="shared" si="11"/>
        <v>0</v>
      </c>
      <c r="K103" s="61">
        <f t="shared" si="11"/>
        <v>0</v>
      </c>
      <c r="L103" s="61">
        <f t="shared" si="11"/>
        <v>0</v>
      </c>
      <c r="M103" s="61">
        <f t="shared" si="11"/>
        <v>0</v>
      </c>
      <c r="N103" s="61">
        <f t="shared" si="11"/>
        <v>-30</v>
      </c>
      <c r="O103" s="61">
        <f t="shared" si="11"/>
        <v>-50</v>
      </c>
      <c r="P103" s="61">
        <f t="shared" si="11"/>
        <v>-35</v>
      </c>
      <c r="Q103" s="61">
        <f t="shared" si="11"/>
        <v>-40</v>
      </c>
      <c r="R103" s="61">
        <f t="shared" si="11"/>
        <v>-21</v>
      </c>
      <c r="S103" s="61">
        <f t="shared" si="11"/>
        <v>-23</v>
      </c>
      <c r="T103" s="61">
        <f t="shared" si="11"/>
        <v>-23</v>
      </c>
      <c r="U103" s="61">
        <f t="shared" si="11"/>
        <v>-23</v>
      </c>
      <c r="V103" s="61">
        <f t="shared" si="11"/>
        <v>0</v>
      </c>
      <c r="W103" s="61">
        <f t="shared" si="11"/>
        <v>-24</v>
      </c>
      <c r="X103" s="61">
        <f t="shared" si="11"/>
        <v>0</v>
      </c>
      <c r="Y103" s="61">
        <f t="shared" si="11"/>
        <v>0</v>
      </c>
      <c r="Z103" s="61">
        <f t="shared" si="11"/>
        <v>0</v>
      </c>
      <c r="AA103" s="61">
        <f t="shared" si="11"/>
        <v>-38</v>
      </c>
      <c r="AB103" s="62">
        <f t="shared" si="11"/>
        <v>0</v>
      </c>
    </row>
    <row r="104" spans="2:28" ht="16.5" thickTop="1" x14ac:dyDescent="0.25">
      <c r="B104" s="64" t="str">
        <f t="shared" si="4"/>
        <v>31.07.2022</v>
      </c>
      <c r="C104" s="82">
        <f t="shared" si="5"/>
        <v>0</v>
      </c>
      <c r="D104" s="83">
        <f t="shared" si="6"/>
        <v>-540</v>
      </c>
      <c r="E104" s="78">
        <f t="shared" si="11"/>
        <v>0</v>
      </c>
      <c r="F104" s="79">
        <f t="shared" si="11"/>
        <v>0</v>
      </c>
      <c r="G104" s="79">
        <f t="shared" si="11"/>
        <v>0</v>
      </c>
      <c r="H104" s="79">
        <f t="shared" si="11"/>
        <v>0</v>
      </c>
      <c r="I104" s="79">
        <f t="shared" si="11"/>
        <v>0</v>
      </c>
      <c r="J104" s="79">
        <f t="shared" si="11"/>
        <v>0</v>
      </c>
      <c r="K104" s="79">
        <f t="shared" si="11"/>
        <v>0</v>
      </c>
      <c r="L104" s="79">
        <f t="shared" si="11"/>
        <v>0</v>
      </c>
      <c r="M104" s="79">
        <f t="shared" si="11"/>
        <v>0</v>
      </c>
      <c r="N104" s="79">
        <f t="shared" si="11"/>
        <v>-23</v>
      </c>
      <c r="O104" s="79">
        <f t="shared" si="11"/>
        <v>-50</v>
      </c>
      <c r="P104" s="79">
        <f t="shared" si="11"/>
        <v>-50</v>
      </c>
      <c r="Q104" s="79">
        <f t="shared" si="11"/>
        <v>-50</v>
      </c>
      <c r="R104" s="79">
        <f t="shared" si="11"/>
        <v>-46</v>
      </c>
      <c r="S104" s="79">
        <f t="shared" si="11"/>
        <v>-50</v>
      </c>
      <c r="T104" s="79">
        <f t="shared" si="11"/>
        <v>-50</v>
      </c>
      <c r="U104" s="79">
        <f t="shared" si="11"/>
        <v>-50</v>
      </c>
      <c r="V104" s="79">
        <f t="shared" si="11"/>
        <v>-50</v>
      </c>
      <c r="W104" s="79">
        <f t="shared" si="11"/>
        <v>-40</v>
      </c>
      <c r="X104" s="79">
        <f t="shared" si="11"/>
        <v>-43</v>
      </c>
      <c r="Y104" s="79">
        <f t="shared" si="11"/>
        <v>-38</v>
      </c>
      <c r="Z104" s="79">
        <f t="shared" si="11"/>
        <v>0</v>
      </c>
      <c r="AA104" s="79">
        <f t="shared" si="11"/>
        <v>0</v>
      </c>
      <c r="AB104" s="80">
        <f t="shared" si="11"/>
        <v>0</v>
      </c>
    </row>
    <row r="105" spans="2:28" x14ac:dyDescent="0.25">
      <c r="C105" s="26"/>
    </row>
  </sheetData>
  <mergeCells count="71">
    <mergeCell ref="C68:D68"/>
    <mergeCell ref="C69:D69"/>
    <mergeCell ref="B72:B73"/>
    <mergeCell ref="C72:D73"/>
    <mergeCell ref="E72:AB72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41F3-0508-4D0B-9554-CC6CF02124EC}">
  <sheetPr codeName="Sheet8"/>
  <dimension ref="B2:AB35"/>
  <sheetViews>
    <sheetView zoomScale="85" zoomScaleNormal="85" workbookViewId="0">
      <selection activeCell="E34" sqref="E34:AB34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7" style="1" customWidth="1"/>
    <col min="5" max="16384" width="9.140625" style="1"/>
  </cols>
  <sheetData>
    <row r="2" spans="2:28" ht="19.5" thickBot="1" x14ac:dyDescent="0.3">
      <c r="B2" s="45" t="s">
        <v>36</v>
      </c>
      <c r="C2" s="46" t="s">
        <v>37</v>
      </c>
      <c r="D2" s="47"/>
      <c r="E2" s="48" t="s">
        <v>38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9"/>
    </row>
    <row r="3" spans="2:28" ht="15.75" customHeight="1" thickTop="1" thickBot="1" x14ac:dyDescent="0.3">
      <c r="B3" s="50"/>
      <c r="C3" s="51"/>
      <c r="D3" s="52"/>
      <c r="E3" s="53" t="s">
        <v>2</v>
      </c>
      <c r="F3" s="54" t="s">
        <v>3</v>
      </c>
      <c r="G3" s="54" t="s">
        <v>4</v>
      </c>
      <c r="H3" s="54" t="s">
        <v>5</v>
      </c>
      <c r="I3" s="54" t="s">
        <v>6</v>
      </c>
      <c r="J3" s="54" t="s">
        <v>7</v>
      </c>
      <c r="K3" s="54" t="s">
        <v>8</v>
      </c>
      <c r="L3" s="54" t="s">
        <v>9</v>
      </c>
      <c r="M3" s="54" t="s">
        <v>10</v>
      </c>
      <c r="N3" s="54" t="s">
        <v>11</v>
      </c>
      <c r="O3" s="54" t="s">
        <v>12</v>
      </c>
      <c r="P3" s="54" t="s">
        <v>13</v>
      </c>
      <c r="Q3" s="54" t="s">
        <v>14</v>
      </c>
      <c r="R3" s="54" t="s">
        <v>15</v>
      </c>
      <c r="S3" s="55" t="s">
        <v>16</v>
      </c>
      <c r="T3" s="54" t="s">
        <v>17</v>
      </c>
      <c r="U3" s="54" t="s">
        <v>18</v>
      </c>
      <c r="V3" s="54" t="s">
        <v>19</v>
      </c>
      <c r="W3" s="54" t="s">
        <v>20</v>
      </c>
      <c r="X3" s="54" t="s">
        <v>21</v>
      </c>
      <c r="Y3" s="54" t="s">
        <v>22</v>
      </c>
      <c r="Z3" s="54" t="s">
        <v>23</v>
      </c>
      <c r="AA3" s="54" t="s">
        <v>24</v>
      </c>
      <c r="AB3" s="56" t="s">
        <v>25</v>
      </c>
    </row>
    <row r="4" spans="2:28" ht="17.25" thickTop="1" thickBot="1" x14ac:dyDescent="0.3">
      <c r="B4" s="57" t="str">
        <f>'Angazirana aFRR energija'!B4</f>
        <v>01.07.2022</v>
      </c>
      <c r="C4" s="58">
        <f>SUM(E4:AB4)</f>
        <v>-2.6744999999999841</v>
      </c>
      <c r="D4" s="59"/>
      <c r="E4" s="70">
        <v>-25.982199999999999</v>
      </c>
      <c r="F4" s="71">
        <v>-3.2795000000000001</v>
      </c>
      <c r="G4" s="71">
        <v>11.6351</v>
      </c>
      <c r="H4" s="71">
        <v>33.689300000000003</v>
      </c>
      <c r="I4" s="71">
        <v>27.131</v>
      </c>
      <c r="J4" s="71">
        <v>23.150300000000001</v>
      </c>
      <c r="K4" s="71">
        <v>-5.2497999999999996</v>
      </c>
      <c r="L4" s="71">
        <v>-8.5922000000000001</v>
      </c>
      <c r="M4" s="71">
        <v>-14.180999999999999</v>
      </c>
      <c r="N4" s="71">
        <v>-13.264099999999999</v>
      </c>
      <c r="O4" s="71">
        <v>-5.1319999999999997</v>
      </c>
      <c r="P4" s="71">
        <v>-7.9955999999999996</v>
      </c>
      <c r="Q4" s="71">
        <v>-7.0332999999999997</v>
      </c>
      <c r="R4" s="72">
        <v>-0.99129999999999996</v>
      </c>
      <c r="S4" s="73">
        <v>-5.0022000000000002</v>
      </c>
      <c r="T4" s="61">
        <v>-4.5758999999999999</v>
      </c>
      <c r="U4" s="61">
        <v>-3.6977000000000002</v>
      </c>
      <c r="V4" s="61">
        <v>10.451700000000001</v>
      </c>
      <c r="W4" s="61">
        <v>1.1851</v>
      </c>
      <c r="X4" s="61">
        <v>-0.97829999999999995</v>
      </c>
      <c r="Y4" s="61">
        <v>-1.6373</v>
      </c>
      <c r="Z4" s="61">
        <v>-12.0633</v>
      </c>
      <c r="AA4" s="61">
        <v>-2.0951</v>
      </c>
      <c r="AB4" s="62">
        <v>11.8338</v>
      </c>
    </row>
    <row r="5" spans="2:28" ht="17.25" thickTop="1" thickBot="1" x14ac:dyDescent="0.3">
      <c r="B5" s="63" t="str">
        <f>'Angazirana aFRR energija'!B5</f>
        <v>02.07.2022</v>
      </c>
      <c r="C5" s="58">
        <f t="shared" ref="C5:C34" si="0">SUM(E5:AB5)</f>
        <v>370.09190000000001</v>
      </c>
      <c r="D5" s="59"/>
      <c r="E5" s="74">
        <v>7.0796999999999999</v>
      </c>
      <c r="F5" s="61">
        <v>16.588999999999999</v>
      </c>
      <c r="G5" s="61">
        <v>46.187199999999997</v>
      </c>
      <c r="H5" s="61">
        <v>60.226500000000001</v>
      </c>
      <c r="I5" s="61">
        <v>60.8401</v>
      </c>
      <c r="J5" s="61">
        <v>64.700900000000004</v>
      </c>
      <c r="K5" s="61">
        <v>51.3339</v>
      </c>
      <c r="L5" s="61">
        <v>42.836599999999997</v>
      </c>
      <c r="M5" s="61">
        <v>22.051200000000001</v>
      </c>
      <c r="N5" s="61">
        <v>12.542299999999999</v>
      </c>
      <c r="O5" s="61">
        <v>-1.0284</v>
      </c>
      <c r="P5" s="61">
        <v>5.0659999999999998</v>
      </c>
      <c r="Q5" s="61">
        <v>-4.9892000000000003</v>
      </c>
      <c r="R5" s="61">
        <v>-2.4253</v>
      </c>
      <c r="S5" s="61">
        <v>-3.0636000000000001</v>
      </c>
      <c r="T5" s="61">
        <v>13.511200000000001</v>
      </c>
      <c r="U5" s="61">
        <v>-2.8616000000000001</v>
      </c>
      <c r="V5" s="61">
        <v>-0.49320000000000003</v>
      </c>
      <c r="W5" s="61">
        <v>-2.4870000000000001</v>
      </c>
      <c r="X5" s="61">
        <v>-2.7423999999999999</v>
      </c>
      <c r="Y5" s="61">
        <v>-4.5327999999999999</v>
      </c>
      <c r="Z5" s="61">
        <v>-3.2170999999999998</v>
      </c>
      <c r="AA5" s="61">
        <v>-4.9162999999999997</v>
      </c>
      <c r="AB5" s="62">
        <v>-0.1158</v>
      </c>
    </row>
    <row r="6" spans="2:28" ht="17.25" thickTop="1" thickBot="1" x14ac:dyDescent="0.3">
      <c r="B6" s="63" t="str">
        <f>'Angazirana aFRR energija'!B6</f>
        <v>03.07.2022</v>
      </c>
      <c r="C6" s="58">
        <f t="shared" si="0"/>
        <v>353.31450000000012</v>
      </c>
      <c r="D6" s="59"/>
      <c r="E6" s="74">
        <v>12.6275</v>
      </c>
      <c r="F6" s="61">
        <v>50.609499999999997</v>
      </c>
      <c r="G6" s="61">
        <v>56.360700000000001</v>
      </c>
      <c r="H6" s="61">
        <v>62.576500000000003</v>
      </c>
      <c r="I6" s="61">
        <v>51.235399999999998</v>
      </c>
      <c r="J6" s="61">
        <v>59.098599999999998</v>
      </c>
      <c r="K6" s="61">
        <v>41.737400000000001</v>
      </c>
      <c r="L6" s="61">
        <v>39.268900000000002</v>
      </c>
      <c r="M6" s="61">
        <v>16.845700000000001</v>
      </c>
      <c r="N6" s="61">
        <v>11.2203</v>
      </c>
      <c r="O6" s="61">
        <v>-5.173</v>
      </c>
      <c r="P6" s="61">
        <v>-5.4695</v>
      </c>
      <c r="Q6" s="61">
        <v>-4.3563999999999998</v>
      </c>
      <c r="R6" s="61">
        <v>-5.5109000000000004</v>
      </c>
      <c r="S6" s="61">
        <v>-4.0069999999999997</v>
      </c>
      <c r="T6" s="61">
        <v>-3.3472</v>
      </c>
      <c r="U6" s="61">
        <v>-5.0122999999999998</v>
      </c>
      <c r="V6" s="61">
        <v>-5.6352000000000002</v>
      </c>
      <c r="W6" s="61">
        <v>-4.1912000000000003</v>
      </c>
      <c r="X6" s="61">
        <v>1.9288000000000001</v>
      </c>
      <c r="Y6" s="61">
        <v>-3.0924</v>
      </c>
      <c r="Z6" s="61">
        <v>-2.3835999999999999</v>
      </c>
      <c r="AA6" s="61">
        <v>-0.79569999999999996</v>
      </c>
      <c r="AB6" s="62">
        <v>-1.2203999999999999</v>
      </c>
    </row>
    <row r="7" spans="2:28" ht="17.25" thickTop="1" thickBot="1" x14ac:dyDescent="0.3">
      <c r="B7" s="63" t="str">
        <f>'Angazirana aFRR energija'!B7</f>
        <v>04.07.2022</v>
      </c>
      <c r="C7" s="58">
        <f t="shared" si="0"/>
        <v>225.40720000000005</v>
      </c>
      <c r="D7" s="59"/>
      <c r="E7" s="74">
        <v>1.1148</v>
      </c>
      <c r="F7" s="61">
        <v>31.3858</v>
      </c>
      <c r="G7" s="61">
        <v>53.542299999999997</v>
      </c>
      <c r="H7" s="61">
        <v>66.781999999999996</v>
      </c>
      <c r="I7" s="61">
        <v>63.3904</v>
      </c>
      <c r="J7" s="61">
        <v>61.436999999999998</v>
      </c>
      <c r="K7" s="61">
        <v>36.310299999999998</v>
      </c>
      <c r="L7" s="61">
        <v>16.148599999999998</v>
      </c>
      <c r="M7" s="61">
        <v>-7.3949999999999996</v>
      </c>
      <c r="N7" s="61">
        <v>-15.995200000000001</v>
      </c>
      <c r="O7" s="61">
        <v>-5.2396000000000003</v>
      </c>
      <c r="P7" s="61">
        <v>-5.8636999999999997</v>
      </c>
      <c r="Q7" s="61">
        <v>-11.978300000000001</v>
      </c>
      <c r="R7" s="61">
        <v>-5.2426000000000004</v>
      </c>
      <c r="S7" s="61">
        <v>-4.6104000000000003</v>
      </c>
      <c r="T7" s="61">
        <v>-5.0926</v>
      </c>
      <c r="U7" s="61">
        <v>-11.4262</v>
      </c>
      <c r="V7" s="61">
        <v>-1.9099999999999999E-2</v>
      </c>
      <c r="W7" s="61">
        <v>2.8786</v>
      </c>
      <c r="X7" s="61">
        <v>8.2088000000000001</v>
      </c>
      <c r="Y7" s="61">
        <v>-10.6332</v>
      </c>
      <c r="Z7" s="61">
        <v>-24.115400000000001</v>
      </c>
      <c r="AA7" s="61">
        <v>-4.1858000000000004</v>
      </c>
      <c r="AB7" s="62">
        <v>-3.9943</v>
      </c>
    </row>
    <row r="8" spans="2:28" ht="17.25" thickTop="1" thickBot="1" x14ac:dyDescent="0.3">
      <c r="B8" s="63" t="str">
        <f>'Angazirana aFRR energija'!B8</f>
        <v>05.07.2022</v>
      </c>
      <c r="C8" s="58">
        <f t="shared" si="0"/>
        <v>265.16989999999998</v>
      </c>
      <c r="D8" s="59"/>
      <c r="E8" s="74">
        <v>-11.6531</v>
      </c>
      <c r="F8" s="61">
        <v>16.069700000000001</v>
      </c>
      <c r="G8" s="61">
        <v>59.2988</v>
      </c>
      <c r="H8" s="61">
        <v>70.069699999999997</v>
      </c>
      <c r="I8" s="75">
        <v>54.799199999999999</v>
      </c>
      <c r="J8" s="61">
        <v>50.180399999999999</v>
      </c>
      <c r="K8" s="61">
        <v>16.2806</v>
      </c>
      <c r="L8" s="61">
        <v>17.178799999999999</v>
      </c>
      <c r="M8" s="61">
        <v>-9.2482000000000006</v>
      </c>
      <c r="N8" s="61">
        <v>-11.633800000000001</v>
      </c>
      <c r="O8" s="61">
        <v>-8.6814</v>
      </c>
      <c r="P8" s="61">
        <v>-9.7583000000000002</v>
      </c>
      <c r="Q8" s="61">
        <v>-3.6105999999999998</v>
      </c>
      <c r="R8" s="61">
        <v>-5.8746999999999998</v>
      </c>
      <c r="S8" s="61">
        <v>-5.0418000000000003</v>
      </c>
      <c r="T8" s="61">
        <v>-12.7721</v>
      </c>
      <c r="U8" s="61">
        <v>-8.7324999999999999</v>
      </c>
      <c r="V8" s="61">
        <v>16.674099999999999</v>
      </c>
      <c r="W8" s="61">
        <v>8.0425000000000004</v>
      </c>
      <c r="X8" s="61">
        <v>6.3391000000000002</v>
      </c>
      <c r="Y8" s="61">
        <v>-2.1046999999999998</v>
      </c>
      <c r="Z8" s="61">
        <v>7.8070000000000004</v>
      </c>
      <c r="AA8" s="61">
        <v>22.450600000000001</v>
      </c>
      <c r="AB8" s="62">
        <v>9.0906000000000002</v>
      </c>
    </row>
    <row r="9" spans="2:28" ht="17.25" thickTop="1" thickBot="1" x14ac:dyDescent="0.3">
      <c r="B9" s="63" t="str">
        <f>'Angazirana aFRR energija'!B9</f>
        <v>06.07.2022</v>
      </c>
      <c r="C9" s="58">
        <f t="shared" si="0"/>
        <v>691.21259999999995</v>
      </c>
      <c r="D9" s="59"/>
      <c r="E9" s="74">
        <v>53.030099999999997</v>
      </c>
      <c r="F9" s="61">
        <v>100.1771</v>
      </c>
      <c r="G9" s="61">
        <v>104.66930000000001</v>
      </c>
      <c r="H9" s="61">
        <v>85.486400000000003</v>
      </c>
      <c r="I9" s="61">
        <v>92.138599999999997</v>
      </c>
      <c r="J9" s="61">
        <v>92.165199999999999</v>
      </c>
      <c r="K9" s="61">
        <v>46.2378</v>
      </c>
      <c r="L9" s="61">
        <v>54.463900000000002</v>
      </c>
      <c r="M9" s="61">
        <v>14.5105</v>
      </c>
      <c r="N9" s="61">
        <v>11.7433</v>
      </c>
      <c r="O9" s="61">
        <v>25.901199999999999</v>
      </c>
      <c r="P9" s="61">
        <v>13.326000000000001</v>
      </c>
      <c r="Q9" s="61">
        <v>25.773299999999999</v>
      </c>
      <c r="R9" s="61">
        <v>-2.4992000000000001</v>
      </c>
      <c r="S9" s="61">
        <v>-4.0303000000000004</v>
      </c>
      <c r="T9" s="61">
        <v>-4.5122</v>
      </c>
      <c r="U9" s="61">
        <v>-8.7653999999999996</v>
      </c>
      <c r="V9" s="61">
        <v>11.8987</v>
      </c>
      <c r="W9" s="61">
        <v>-2.4687000000000001</v>
      </c>
      <c r="X9" s="61">
        <v>5.3400000000000003E-2</v>
      </c>
      <c r="Y9" s="61">
        <v>-5.2225000000000001</v>
      </c>
      <c r="Z9" s="61">
        <v>-15.788600000000001</v>
      </c>
      <c r="AA9" s="61">
        <v>-2.0064000000000002</v>
      </c>
      <c r="AB9" s="62">
        <v>4.9310999999999998</v>
      </c>
    </row>
    <row r="10" spans="2:28" ht="17.25" thickTop="1" thickBot="1" x14ac:dyDescent="0.3">
      <c r="B10" s="63" t="str">
        <f>'Angazirana aFRR energija'!B10</f>
        <v>07.07.2022</v>
      </c>
      <c r="C10" s="58">
        <f t="shared" si="0"/>
        <v>457.46289999999999</v>
      </c>
      <c r="D10" s="59"/>
      <c r="E10" s="74">
        <v>13.5345</v>
      </c>
      <c r="F10" s="61">
        <v>48.546700000000001</v>
      </c>
      <c r="G10" s="61">
        <v>53.554099999999998</v>
      </c>
      <c r="H10" s="61">
        <v>69.487700000000004</v>
      </c>
      <c r="I10" s="61">
        <v>77.300899999999999</v>
      </c>
      <c r="J10" s="61">
        <v>70.424400000000006</v>
      </c>
      <c r="K10" s="61">
        <v>46.633600000000001</v>
      </c>
      <c r="L10" s="61">
        <v>51.561199999999999</v>
      </c>
      <c r="M10" s="61">
        <v>24.964600000000001</v>
      </c>
      <c r="N10" s="61">
        <v>21.566099999999999</v>
      </c>
      <c r="O10" s="61">
        <v>24.283000000000001</v>
      </c>
      <c r="P10" s="61">
        <v>1.9534</v>
      </c>
      <c r="Q10" s="61">
        <v>-4.1620999999999997</v>
      </c>
      <c r="R10" s="61">
        <v>-2.9963000000000002</v>
      </c>
      <c r="S10" s="61">
        <v>-3.5821000000000001</v>
      </c>
      <c r="T10" s="61">
        <v>-3.8612000000000002</v>
      </c>
      <c r="U10" s="61">
        <v>-4.9718</v>
      </c>
      <c r="V10" s="61">
        <v>-4.5717999999999996</v>
      </c>
      <c r="W10" s="61">
        <v>6.8079000000000001</v>
      </c>
      <c r="X10" s="61">
        <v>-2.7269000000000001</v>
      </c>
      <c r="Y10" s="61">
        <v>-8.8416999999999994</v>
      </c>
      <c r="Z10" s="61">
        <v>2.8956</v>
      </c>
      <c r="AA10" s="61">
        <v>-18.747900000000001</v>
      </c>
      <c r="AB10" s="62">
        <v>-1.589</v>
      </c>
    </row>
    <row r="11" spans="2:28" ht="17.25" thickTop="1" thickBot="1" x14ac:dyDescent="0.3">
      <c r="B11" s="63" t="str">
        <f>'Angazirana aFRR energija'!B11</f>
        <v>08.07.2022</v>
      </c>
      <c r="C11" s="58">
        <f t="shared" si="0"/>
        <v>644.40129999999988</v>
      </c>
      <c r="D11" s="59"/>
      <c r="E11" s="74">
        <v>16.5947</v>
      </c>
      <c r="F11" s="61">
        <v>61.208599999999997</v>
      </c>
      <c r="G11" s="61">
        <v>84.593599999999995</v>
      </c>
      <c r="H11" s="61">
        <v>97.044700000000006</v>
      </c>
      <c r="I11" s="61">
        <v>94.724900000000005</v>
      </c>
      <c r="J11" s="61">
        <v>77.577600000000004</v>
      </c>
      <c r="K11" s="61">
        <v>66.695499999999996</v>
      </c>
      <c r="L11" s="61">
        <v>57.231999999999999</v>
      </c>
      <c r="M11" s="61">
        <v>15.516500000000001</v>
      </c>
      <c r="N11" s="61">
        <v>11.518800000000001</v>
      </c>
      <c r="O11" s="61">
        <v>29.903600000000001</v>
      </c>
      <c r="P11" s="61">
        <v>1.2897000000000001</v>
      </c>
      <c r="Q11" s="61">
        <v>-2.8254000000000001</v>
      </c>
      <c r="R11" s="61">
        <v>5.4290000000000003</v>
      </c>
      <c r="S11" s="61">
        <v>-5.1973000000000003</v>
      </c>
      <c r="T11" s="61">
        <v>-3.7366999999999999</v>
      </c>
      <c r="U11" s="61">
        <v>0.7147</v>
      </c>
      <c r="V11" s="61">
        <v>1.4724999999999999</v>
      </c>
      <c r="W11" s="61">
        <v>33.567999999999998</v>
      </c>
      <c r="X11" s="61">
        <v>12.3095</v>
      </c>
      <c r="Y11" s="61">
        <v>-2.4889999999999999</v>
      </c>
      <c r="Z11" s="61">
        <v>6.5194999999999999</v>
      </c>
      <c r="AA11" s="61">
        <v>-31.902200000000001</v>
      </c>
      <c r="AB11" s="62">
        <v>16.638500000000001</v>
      </c>
    </row>
    <row r="12" spans="2:28" ht="17.25" thickTop="1" thickBot="1" x14ac:dyDescent="0.3">
      <c r="B12" s="63" t="str">
        <f>'Angazirana aFRR energija'!B12</f>
        <v>09.07.2022</v>
      </c>
      <c r="C12" s="58">
        <f t="shared" si="0"/>
        <v>1838.5335999999998</v>
      </c>
      <c r="D12" s="59"/>
      <c r="E12" s="74">
        <v>59.453800000000001</v>
      </c>
      <c r="F12" s="61">
        <v>91.293599999999998</v>
      </c>
      <c r="G12" s="61">
        <v>101.8518</v>
      </c>
      <c r="H12" s="61">
        <v>112.8377</v>
      </c>
      <c r="I12" s="61">
        <v>80.993700000000004</v>
      </c>
      <c r="J12" s="61">
        <v>7.5662000000000003</v>
      </c>
      <c r="K12" s="61">
        <v>9.0488</v>
      </c>
      <c r="L12" s="61">
        <v>32.759</v>
      </c>
      <c r="M12" s="61">
        <v>50.136299999999999</v>
      </c>
      <c r="N12" s="61">
        <v>67.736699999999999</v>
      </c>
      <c r="O12" s="61">
        <v>103.75830000000001</v>
      </c>
      <c r="P12" s="61">
        <v>84.980199999999996</v>
      </c>
      <c r="Q12" s="61">
        <v>91.651700000000005</v>
      </c>
      <c r="R12" s="61">
        <v>97.868399999999994</v>
      </c>
      <c r="S12" s="61">
        <v>77.482299999999995</v>
      </c>
      <c r="T12" s="61">
        <v>73.705399999999997</v>
      </c>
      <c r="U12" s="61">
        <v>82.862499999999997</v>
      </c>
      <c r="V12" s="61">
        <v>105.1024</v>
      </c>
      <c r="W12" s="61">
        <v>111.7273</v>
      </c>
      <c r="X12" s="61">
        <v>107.5369</v>
      </c>
      <c r="Y12" s="61">
        <v>99.864400000000003</v>
      </c>
      <c r="Z12" s="61">
        <v>99.397499999999994</v>
      </c>
      <c r="AA12" s="61">
        <v>34.453899999999997</v>
      </c>
      <c r="AB12" s="62">
        <v>54.464799999999997</v>
      </c>
    </row>
    <row r="13" spans="2:28" ht="17.25" thickTop="1" thickBot="1" x14ac:dyDescent="0.3">
      <c r="B13" s="63" t="str">
        <f>'Angazirana aFRR energija'!B13</f>
        <v>10.07.2022</v>
      </c>
      <c r="C13" s="58">
        <f t="shared" si="0"/>
        <v>1370.2172</v>
      </c>
      <c r="D13" s="59"/>
      <c r="E13" s="74">
        <v>96.736999999999995</v>
      </c>
      <c r="F13" s="61">
        <v>110.322</v>
      </c>
      <c r="G13" s="61">
        <v>113.8841</v>
      </c>
      <c r="H13" s="61">
        <v>140.19239999999999</v>
      </c>
      <c r="I13" s="61">
        <v>131.7988</v>
      </c>
      <c r="J13" s="61">
        <v>142.97550000000001</v>
      </c>
      <c r="K13" s="61">
        <v>119.37990000000001</v>
      </c>
      <c r="L13" s="61">
        <v>101.46380000000001</v>
      </c>
      <c r="M13" s="61">
        <v>18.338899999999999</v>
      </c>
      <c r="N13" s="61">
        <v>-2.0333999999999999</v>
      </c>
      <c r="O13" s="61">
        <v>7.9177</v>
      </c>
      <c r="P13" s="61">
        <v>-3.7223000000000002</v>
      </c>
      <c r="Q13" s="61">
        <v>10.248100000000001</v>
      </c>
      <c r="R13" s="61">
        <v>48.016300000000001</v>
      </c>
      <c r="S13" s="61">
        <v>58.208500000000001</v>
      </c>
      <c r="T13" s="61">
        <v>45.884700000000002</v>
      </c>
      <c r="U13" s="61">
        <v>57.5762</v>
      </c>
      <c r="V13" s="61">
        <v>50.7515</v>
      </c>
      <c r="W13" s="61">
        <v>64.915300000000002</v>
      </c>
      <c r="X13" s="61">
        <v>45.525700000000001</v>
      </c>
      <c r="Y13" s="61">
        <v>0.83950000000000002</v>
      </c>
      <c r="Z13" s="61">
        <v>0.75160000000000005</v>
      </c>
      <c r="AA13" s="61">
        <v>-2.6450999999999998</v>
      </c>
      <c r="AB13" s="62">
        <v>12.890499999999999</v>
      </c>
    </row>
    <row r="14" spans="2:28" ht="17.25" thickTop="1" thickBot="1" x14ac:dyDescent="0.3">
      <c r="B14" s="63" t="str">
        <f>'Angazirana aFRR energija'!B14</f>
        <v>11.07.2022</v>
      </c>
      <c r="C14" s="58">
        <f t="shared" si="0"/>
        <v>1337.2887000000003</v>
      </c>
      <c r="D14" s="59"/>
      <c r="E14" s="74">
        <v>33.467100000000002</v>
      </c>
      <c r="F14" s="61">
        <v>98.212500000000006</v>
      </c>
      <c r="G14" s="61">
        <v>101.7816</v>
      </c>
      <c r="H14" s="61">
        <v>116.70659999999999</v>
      </c>
      <c r="I14" s="61">
        <v>109.55840000000001</v>
      </c>
      <c r="J14" s="61">
        <v>106.9746</v>
      </c>
      <c r="K14" s="61">
        <v>88.882499999999993</v>
      </c>
      <c r="L14" s="61">
        <v>104.09180000000001</v>
      </c>
      <c r="M14" s="61">
        <v>62.655900000000003</v>
      </c>
      <c r="N14" s="61">
        <v>29.153600000000001</v>
      </c>
      <c r="O14" s="61">
        <v>43.868099999999998</v>
      </c>
      <c r="P14" s="61">
        <v>37.5518</v>
      </c>
      <c r="Q14" s="61">
        <v>50.657499999999999</v>
      </c>
      <c r="R14" s="61">
        <v>46.795400000000001</v>
      </c>
      <c r="S14" s="61">
        <v>69.869799999999998</v>
      </c>
      <c r="T14" s="61">
        <v>56.355899999999998</v>
      </c>
      <c r="U14" s="61">
        <v>22.238700000000001</v>
      </c>
      <c r="V14" s="61">
        <v>26.011199999999999</v>
      </c>
      <c r="W14" s="61">
        <v>39.015900000000002</v>
      </c>
      <c r="X14" s="61">
        <v>32.251300000000001</v>
      </c>
      <c r="Y14" s="61">
        <v>25.6248</v>
      </c>
      <c r="Z14" s="61">
        <v>-3.54</v>
      </c>
      <c r="AA14" s="61">
        <v>13.4924</v>
      </c>
      <c r="AB14" s="62">
        <v>25.6113</v>
      </c>
    </row>
    <row r="15" spans="2:28" ht="17.25" thickTop="1" thickBot="1" x14ac:dyDescent="0.3">
      <c r="B15" s="63" t="str">
        <f>'Angazirana aFRR energija'!B15</f>
        <v>12.07.2022</v>
      </c>
      <c r="C15" s="58">
        <f t="shared" si="0"/>
        <v>1043.9579000000001</v>
      </c>
      <c r="D15" s="59"/>
      <c r="E15" s="74">
        <v>34.442500000000003</v>
      </c>
      <c r="F15" s="61">
        <v>64.777100000000004</v>
      </c>
      <c r="G15" s="61">
        <v>49.668199999999999</v>
      </c>
      <c r="H15" s="61">
        <v>67.498099999999994</v>
      </c>
      <c r="I15" s="61">
        <v>67.158500000000004</v>
      </c>
      <c r="J15" s="61">
        <v>52.471299999999999</v>
      </c>
      <c r="K15" s="61">
        <v>71.147099999999995</v>
      </c>
      <c r="L15" s="61">
        <v>57.405700000000003</v>
      </c>
      <c r="M15" s="61">
        <v>32.602200000000003</v>
      </c>
      <c r="N15" s="61">
        <v>35.353000000000002</v>
      </c>
      <c r="O15" s="61">
        <v>21.7315</v>
      </c>
      <c r="P15" s="61">
        <v>43.2042</v>
      </c>
      <c r="Q15" s="61">
        <v>67.718000000000004</v>
      </c>
      <c r="R15" s="61">
        <v>63.044199999999996</v>
      </c>
      <c r="S15" s="61">
        <v>50.981099999999998</v>
      </c>
      <c r="T15" s="61">
        <v>45.981000000000002</v>
      </c>
      <c r="U15" s="61">
        <v>45.039299999999997</v>
      </c>
      <c r="V15" s="61">
        <v>33.506700000000002</v>
      </c>
      <c r="W15" s="61">
        <v>51.871400000000001</v>
      </c>
      <c r="X15" s="61">
        <v>24.7822</v>
      </c>
      <c r="Y15" s="61">
        <v>36.4392</v>
      </c>
      <c r="Z15" s="61">
        <v>17.6953</v>
      </c>
      <c r="AA15" s="61">
        <v>-5.4718</v>
      </c>
      <c r="AB15" s="62">
        <v>14.911899999999999</v>
      </c>
    </row>
    <row r="16" spans="2:28" ht="17.25" thickTop="1" thickBot="1" x14ac:dyDescent="0.3">
      <c r="B16" s="63" t="str">
        <f>'Angazirana aFRR energija'!B16</f>
        <v>13.07.2022</v>
      </c>
      <c r="C16" s="58">
        <f t="shared" si="0"/>
        <v>449.88349999999991</v>
      </c>
      <c r="D16" s="59"/>
      <c r="E16" s="74">
        <v>94.166600000000003</v>
      </c>
      <c r="F16" s="61">
        <v>56.207799999999999</v>
      </c>
      <c r="G16" s="61">
        <v>46.578099999999999</v>
      </c>
      <c r="H16" s="61">
        <v>30.838699999999999</v>
      </c>
      <c r="I16" s="61">
        <v>39.140799999999999</v>
      </c>
      <c r="J16" s="61">
        <v>42.987099999999998</v>
      </c>
      <c r="K16" s="61">
        <v>28.907900000000001</v>
      </c>
      <c r="L16" s="61">
        <v>56.977800000000002</v>
      </c>
      <c r="M16" s="61">
        <v>44.206499999999998</v>
      </c>
      <c r="N16" s="61">
        <v>13.202299999999999</v>
      </c>
      <c r="O16" s="61">
        <v>0.94879999999999998</v>
      </c>
      <c r="P16" s="61">
        <v>-7.7866999999999997</v>
      </c>
      <c r="Q16" s="61">
        <v>0.34</v>
      </c>
      <c r="R16" s="61">
        <v>-6.0042</v>
      </c>
      <c r="S16" s="61">
        <v>-2.4628999999999999</v>
      </c>
      <c r="T16" s="61">
        <v>1.3480000000000001</v>
      </c>
      <c r="U16" s="61">
        <v>13.335000000000001</v>
      </c>
      <c r="V16" s="61">
        <v>-3.2884000000000002</v>
      </c>
      <c r="W16" s="61">
        <v>19.747599999999998</v>
      </c>
      <c r="X16" s="61">
        <v>-2.7494000000000001</v>
      </c>
      <c r="Y16" s="61">
        <v>-4.2374999999999998</v>
      </c>
      <c r="Z16" s="61">
        <v>-5.5888999999999998</v>
      </c>
      <c r="AA16" s="61">
        <v>-3.1008</v>
      </c>
      <c r="AB16" s="62">
        <v>-3.8307000000000002</v>
      </c>
    </row>
    <row r="17" spans="2:28" ht="17.25" thickTop="1" thickBot="1" x14ac:dyDescent="0.3">
      <c r="B17" s="63" t="str">
        <f>'Angazirana aFRR energija'!B17</f>
        <v>14.07.2022</v>
      </c>
      <c r="C17" s="58">
        <f t="shared" si="0"/>
        <v>92.199299999999951</v>
      </c>
      <c r="D17" s="59"/>
      <c r="E17" s="60">
        <v>18.049700000000001</v>
      </c>
      <c r="F17" s="61">
        <v>43.685400000000001</v>
      </c>
      <c r="G17" s="61">
        <v>22.834499999999998</v>
      </c>
      <c r="H17" s="61">
        <v>32.784799999999997</v>
      </c>
      <c r="I17" s="61">
        <v>10.8271</v>
      </c>
      <c r="J17" s="61">
        <v>8.4359000000000002</v>
      </c>
      <c r="K17" s="61">
        <v>14.0055</v>
      </c>
      <c r="L17" s="61">
        <v>40.274799999999999</v>
      </c>
      <c r="M17" s="61">
        <v>12.367000000000001</v>
      </c>
      <c r="N17" s="61">
        <v>-9.1046999999999993</v>
      </c>
      <c r="O17" s="61">
        <v>-10.069699999999999</v>
      </c>
      <c r="P17" s="61">
        <v>-7.0628000000000002</v>
      </c>
      <c r="Q17" s="61">
        <v>-4.8723999999999998</v>
      </c>
      <c r="R17" s="61">
        <v>-6.9984999999999999</v>
      </c>
      <c r="S17" s="61">
        <v>-7.0335999999999999</v>
      </c>
      <c r="T17" s="61">
        <v>-7.9160000000000004</v>
      </c>
      <c r="U17" s="61">
        <v>-7.6792999999999996</v>
      </c>
      <c r="V17" s="61">
        <v>-7.4122000000000003</v>
      </c>
      <c r="W17" s="61">
        <v>-1.1689000000000001</v>
      </c>
      <c r="X17" s="61">
        <v>-8.0097000000000005</v>
      </c>
      <c r="Y17" s="61">
        <v>-5.5872000000000002</v>
      </c>
      <c r="Z17" s="61">
        <v>-5.2069999999999999</v>
      </c>
      <c r="AA17" s="61">
        <v>-7.5618999999999996</v>
      </c>
      <c r="AB17" s="62">
        <v>-15.381500000000001</v>
      </c>
    </row>
    <row r="18" spans="2:28" ht="17.25" thickTop="1" thickBot="1" x14ac:dyDescent="0.3">
      <c r="B18" s="63" t="str">
        <f>'Angazirana aFRR energija'!B18</f>
        <v>15.07.2022</v>
      </c>
      <c r="C18" s="58">
        <f t="shared" si="0"/>
        <v>-138.30439999999999</v>
      </c>
      <c r="D18" s="59"/>
      <c r="E18" s="74">
        <v>-10.7403</v>
      </c>
      <c r="F18" s="61">
        <v>-16.435099999999998</v>
      </c>
      <c r="G18" s="61">
        <v>-13.4398</v>
      </c>
      <c r="H18" s="61">
        <v>7.9130000000000003</v>
      </c>
      <c r="I18" s="61">
        <v>9.0816999999999997</v>
      </c>
      <c r="J18" s="61">
        <v>-3.6269999999999998</v>
      </c>
      <c r="K18" s="61">
        <v>-3.2246999999999999</v>
      </c>
      <c r="L18" s="61">
        <v>3.597</v>
      </c>
      <c r="M18" s="61">
        <v>-7.7996999999999996</v>
      </c>
      <c r="N18" s="61">
        <v>-11.1122</v>
      </c>
      <c r="O18" s="61">
        <v>-8.4077999999999999</v>
      </c>
      <c r="P18" s="61">
        <v>-16.145900000000001</v>
      </c>
      <c r="Q18" s="61">
        <v>-6.9042000000000003</v>
      </c>
      <c r="R18" s="61">
        <v>-6.6611000000000002</v>
      </c>
      <c r="S18" s="61">
        <v>-7.0960000000000001</v>
      </c>
      <c r="T18" s="61">
        <v>-8.5396999999999998</v>
      </c>
      <c r="U18" s="61">
        <v>-9.3398000000000003</v>
      </c>
      <c r="V18" s="61">
        <v>-8.3061000000000007</v>
      </c>
      <c r="W18" s="61">
        <v>23.922899999999998</v>
      </c>
      <c r="X18" s="61">
        <v>-0.3952</v>
      </c>
      <c r="Y18" s="61">
        <v>-16.865300000000001</v>
      </c>
      <c r="Z18" s="61">
        <v>-2.1964999999999999</v>
      </c>
      <c r="AA18" s="61">
        <v>-6.6159999999999997</v>
      </c>
      <c r="AB18" s="62">
        <v>-18.9666</v>
      </c>
    </row>
    <row r="19" spans="2:28" ht="17.25" thickTop="1" thickBot="1" x14ac:dyDescent="0.3">
      <c r="B19" s="63" t="str">
        <f>'Angazirana aFRR energija'!B19</f>
        <v>16.07.2022</v>
      </c>
      <c r="C19" s="58">
        <f t="shared" si="0"/>
        <v>-210.66400000000002</v>
      </c>
      <c r="D19" s="59"/>
      <c r="E19" s="74">
        <v>-13.719099999999999</v>
      </c>
      <c r="F19" s="61">
        <v>-8.0670000000000002</v>
      </c>
      <c r="G19" s="61">
        <v>-33.681100000000001</v>
      </c>
      <c r="H19" s="61">
        <v>-6.3494000000000002</v>
      </c>
      <c r="I19" s="61">
        <v>-3.8393000000000002</v>
      </c>
      <c r="J19" s="61">
        <v>-2.6625999999999999</v>
      </c>
      <c r="K19" s="61">
        <v>-0.29580000000000001</v>
      </c>
      <c r="L19" s="61">
        <v>19.270399999999999</v>
      </c>
      <c r="M19" s="61">
        <v>-1.9744999999999999</v>
      </c>
      <c r="N19" s="61">
        <v>-10.068099999999999</v>
      </c>
      <c r="O19" s="61">
        <v>-5.0194999999999999</v>
      </c>
      <c r="P19" s="61">
        <v>-8.0220000000000002</v>
      </c>
      <c r="Q19" s="61">
        <v>-18.924399999999999</v>
      </c>
      <c r="R19" s="61">
        <v>-4.6078999999999999</v>
      </c>
      <c r="S19" s="61">
        <v>-6.6288999999999998</v>
      </c>
      <c r="T19" s="61">
        <v>-12.0807</v>
      </c>
      <c r="U19" s="61">
        <v>-8.6103000000000005</v>
      </c>
      <c r="V19" s="61">
        <v>-8.8508999999999993</v>
      </c>
      <c r="W19" s="61">
        <v>3.3052000000000001</v>
      </c>
      <c r="X19" s="61">
        <v>-5.5088999999999997</v>
      </c>
      <c r="Y19" s="61">
        <v>-5.6962000000000002</v>
      </c>
      <c r="Z19" s="61">
        <v>-5.4199000000000002</v>
      </c>
      <c r="AA19" s="61">
        <v>-24.6128</v>
      </c>
      <c r="AB19" s="62">
        <v>-38.600299999999997</v>
      </c>
    </row>
    <row r="20" spans="2:28" ht="17.25" thickTop="1" thickBot="1" x14ac:dyDescent="0.3">
      <c r="B20" s="63" t="str">
        <f>'Angazirana aFRR energija'!B20</f>
        <v>17.07.2022</v>
      </c>
      <c r="C20" s="58">
        <f t="shared" si="0"/>
        <v>39.911200000000008</v>
      </c>
      <c r="D20" s="59"/>
      <c r="E20" s="74">
        <v>-2.242</v>
      </c>
      <c r="F20" s="61">
        <v>-5.4086999999999996</v>
      </c>
      <c r="G20" s="61">
        <v>13.199199999999999</v>
      </c>
      <c r="H20" s="61">
        <v>6.1763000000000003</v>
      </c>
      <c r="I20" s="61">
        <v>-14.9693</v>
      </c>
      <c r="J20" s="61">
        <v>-27.402699999999999</v>
      </c>
      <c r="K20" s="61">
        <v>-0.34589999999999999</v>
      </c>
      <c r="L20" s="61">
        <v>67.615600000000001</v>
      </c>
      <c r="M20" s="61">
        <v>19.110199999999999</v>
      </c>
      <c r="N20" s="61">
        <v>-12.525</v>
      </c>
      <c r="O20" s="61">
        <v>-7.0773999999999999</v>
      </c>
      <c r="P20" s="61">
        <v>-7.5689000000000002</v>
      </c>
      <c r="Q20" s="61">
        <v>-7.6315</v>
      </c>
      <c r="R20" s="61">
        <v>-10.961399999999999</v>
      </c>
      <c r="S20" s="61">
        <v>-7.4093</v>
      </c>
      <c r="T20" s="61">
        <v>-7.1002000000000001</v>
      </c>
      <c r="U20" s="61">
        <v>-10.122</v>
      </c>
      <c r="V20" s="61">
        <v>-6.5281000000000002</v>
      </c>
      <c r="W20" s="61">
        <v>14.5512</v>
      </c>
      <c r="X20" s="61">
        <v>26.583300000000001</v>
      </c>
      <c r="Y20" s="61">
        <v>-20.1355</v>
      </c>
      <c r="Z20" s="61">
        <v>9.5853999999999999</v>
      </c>
      <c r="AA20" s="61">
        <v>-0.9</v>
      </c>
      <c r="AB20" s="62">
        <v>31.417899999999999</v>
      </c>
    </row>
    <row r="21" spans="2:28" ht="17.25" thickTop="1" thickBot="1" x14ac:dyDescent="0.3">
      <c r="B21" s="63" t="str">
        <f>'Angazirana aFRR energija'!B21</f>
        <v>18.07.2022</v>
      </c>
      <c r="C21" s="58">
        <f t="shared" si="0"/>
        <v>579.22979999999973</v>
      </c>
      <c r="D21" s="59"/>
      <c r="E21" s="74">
        <v>70.210999999999999</v>
      </c>
      <c r="F21" s="61">
        <v>68.602500000000006</v>
      </c>
      <c r="G21" s="61">
        <v>73.141000000000005</v>
      </c>
      <c r="H21" s="61">
        <v>74.755099999999999</v>
      </c>
      <c r="I21" s="61">
        <v>91.6404</v>
      </c>
      <c r="J21" s="61">
        <v>76.985500000000002</v>
      </c>
      <c r="K21" s="61">
        <v>97.298699999999997</v>
      </c>
      <c r="L21" s="61">
        <v>58.646900000000002</v>
      </c>
      <c r="M21" s="61">
        <v>21.040700000000001</v>
      </c>
      <c r="N21" s="61">
        <v>7.4863</v>
      </c>
      <c r="O21" s="61">
        <v>8.9736999999999991</v>
      </c>
      <c r="P21" s="61">
        <v>-4.9767000000000001</v>
      </c>
      <c r="Q21" s="61">
        <v>-4.7660999999999998</v>
      </c>
      <c r="R21" s="61">
        <v>-7.5453000000000001</v>
      </c>
      <c r="S21" s="61">
        <v>-5.6706000000000003</v>
      </c>
      <c r="T21" s="61">
        <v>-8.2476000000000003</v>
      </c>
      <c r="U21" s="61">
        <v>-17.272500000000001</v>
      </c>
      <c r="V21" s="61">
        <v>-20.931000000000001</v>
      </c>
      <c r="W21" s="61">
        <v>13.8736</v>
      </c>
      <c r="X21" s="61">
        <v>-2.2075</v>
      </c>
      <c r="Y21" s="61">
        <v>-16.504300000000001</v>
      </c>
      <c r="Z21" s="61">
        <v>-1.1939</v>
      </c>
      <c r="AA21" s="61">
        <v>-1.4004000000000001</v>
      </c>
      <c r="AB21" s="62">
        <v>7.2903000000000002</v>
      </c>
    </row>
    <row r="22" spans="2:28" ht="17.25" thickTop="1" thickBot="1" x14ac:dyDescent="0.3">
      <c r="B22" s="63" t="str">
        <f>'Angazirana aFRR energija'!B22</f>
        <v>19.07.2022</v>
      </c>
      <c r="C22" s="58">
        <f t="shared" si="0"/>
        <v>313.89250000000004</v>
      </c>
      <c r="D22" s="59"/>
      <c r="E22" s="74">
        <v>8.8625000000000007</v>
      </c>
      <c r="F22" s="61">
        <v>64.591700000000003</v>
      </c>
      <c r="G22" s="61">
        <v>60.463700000000003</v>
      </c>
      <c r="H22" s="61">
        <v>60.108400000000003</v>
      </c>
      <c r="I22" s="61">
        <v>18.133299999999998</v>
      </c>
      <c r="J22" s="61">
        <v>28.668399999999998</v>
      </c>
      <c r="K22" s="61">
        <v>25.969799999999999</v>
      </c>
      <c r="L22" s="61">
        <v>48.478299999999997</v>
      </c>
      <c r="M22" s="61">
        <v>-5.9596999999999998</v>
      </c>
      <c r="N22" s="61">
        <v>0.2359</v>
      </c>
      <c r="O22" s="61">
        <v>2.5867</v>
      </c>
      <c r="P22" s="61">
        <v>2.4506000000000001</v>
      </c>
      <c r="Q22" s="61">
        <v>1.3643000000000001</v>
      </c>
      <c r="R22" s="61">
        <v>-6.3579999999999997</v>
      </c>
      <c r="S22" s="61">
        <v>-6.3967999999999998</v>
      </c>
      <c r="T22" s="61">
        <v>-6.0016999999999996</v>
      </c>
      <c r="U22" s="61">
        <v>-5.9619</v>
      </c>
      <c r="V22" s="61">
        <v>-5.6936</v>
      </c>
      <c r="W22" s="61">
        <v>17.4986</v>
      </c>
      <c r="X22" s="61">
        <v>-2.1124000000000001</v>
      </c>
      <c r="Y22" s="61">
        <v>-4.7774000000000001</v>
      </c>
      <c r="Z22" s="61">
        <v>9.8579000000000008</v>
      </c>
      <c r="AA22" s="61">
        <v>2.2461000000000002</v>
      </c>
      <c r="AB22" s="62">
        <v>5.6378000000000004</v>
      </c>
    </row>
    <row r="23" spans="2:28" ht="17.25" thickTop="1" thickBot="1" x14ac:dyDescent="0.3">
      <c r="B23" s="63" t="str">
        <f>'Angazirana aFRR energija'!B23</f>
        <v>20.07.2022</v>
      </c>
      <c r="C23" s="58">
        <f t="shared" si="0"/>
        <v>76.471099999999993</v>
      </c>
      <c r="D23" s="59"/>
      <c r="E23" s="74">
        <v>17.2089</v>
      </c>
      <c r="F23" s="61">
        <v>30.6614</v>
      </c>
      <c r="G23" s="61">
        <v>17.314299999999999</v>
      </c>
      <c r="H23" s="61">
        <v>37.993499999999997</v>
      </c>
      <c r="I23" s="61">
        <v>26.641300000000001</v>
      </c>
      <c r="J23" s="61">
        <v>15.8405</v>
      </c>
      <c r="K23" s="61">
        <v>23.988</v>
      </c>
      <c r="L23" s="61">
        <v>40.941000000000003</v>
      </c>
      <c r="M23" s="61">
        <v>-5.5544000000000002</v>
      </c>
      <c r="N23" s="61">
        <v>-6.4739000000000004</v>
      </c>
      <c r="O23" s="61">
        <v>-2.6957</v>
      </c>
      <c r="P23" s="61">
        <v>-7.4173</v>
      </c>
      <c r="Q23" s="61">
        <v>-6.9951999999999996</v>
      </c>
      <c r="R23" s="61">
        <v>-8.9148999999999994</v>
      </c>
      <c r="S23" s="61">
        <v>-11.7014</v>
      </c>
      <c r="T23" s="61">
        <v>-9.6938999999999993</v>
      </c>
      <c r="U23" s="61">
        <v>-12.989800000000001</v>
      </c>
      <c r="V23" s="61">
        <v>-5.1184000000000003</v>
      </c>
      <c r="W23" s="61">
        <v>-3.2212999999999998</v>
      </c>
      <c r="X23" s="61">
        <v>-2.8037999999999998</v>
      </c>
      <c r="Y23" s="61">
        <v>-7.9188999999999998</v>
      </c>
      <c r="Z23" s="61">
        <v>-3.9306000000000001</v>
      </c>
      <c r="AA23" s="61">
        <v>-37.782600000000002</v>
      </c>
      <c r="AB23" s="62">
        <v>-0.90569999999999995</v>
      </c>
    </row>
    <row r="24" spans="2:28" ht="17.25" thickTop="1" thickBot="1" x14ac:dyDescent="0.3">
      <c r="B24" s="63" t="str">
        <f>'Angazirana aFRR energija'!B24</f>
        <v>21.07.2022</v>
      </c>
      <c r="C24" s="58">
        <f t="shared" si="0"/>
        <v>-39.605199999999968</v>
      </c>
      <c r="D24" s="59"/>
      <c r="E24" s="74">
        <v>-3.3812000000000002</v>
      </c>
      <c r="F24" s="61">
        <v>8.2460000000000004</v>
      </c>
      <c r="G24" s="61">
        <v>6.0707000000000004</v>
      </c>
      <c r="H24" s="61">
        <v>16.748799999999999</v>
      </c>
      <c r="I24" s="61">
        <v>20.6493</v>
      </c>
      <c r="J24" s="61">
        <v>21.964099999999998</v>
      </c>
      <c r="K24" s="61">
        <v>11.452199999999999</v>
      </c>
      <c r="L24" s="61">
        <v>55.5471</v>
      </c>
      <c r="M24" s="61">
        <v>1.7135</v>
      </c>
      <c r="N24" s="61">
        <v>-7.5792999999999999</v>
      </c>
      <c r="O24" s="61">
        <v>-9.1685999999999996</v>
      </c>
      <c r="P24" s="61">
        <v>-23.417999999999999</v>
      </c>
      <c r="Q24" s="61">
        <v>-16.955500000000001</v>
      </c>
      <c r="R24" s="61">
        <v>-14.637499999999999</v>
      </c>
      <c r="S24" s="61">
        <v>-15.4549</v>
      </c>
      <c r="T24" s="61">
        <v>-17.868200000000002</v>
      </c>
      <c r="U24" s="61">
        <v>-21.839300000000001</v>
      </c>
      <c r="V24" s="61">
        <v>-4.1604999999999999</v>
      </c>
      <c r="W24" s="61">
        <v>-3.3708999999999998</v>
      </c>
      <c r="X24" s="61">
        <v>-6.4869000000000003</v>
      </c>
      <c r="Y24" s="61">
        <v>-3.3954</v>
      </c>
      <c r="Z24" s="61">
        <v>-3.7810999999999999</v>
      </c>
      <c r="AA24" s="61">
        <v>-26.234999999999999</v>
      </c>
      <c r="AB24" s="62">
        <v>-4.2645999999999997</v>
      </c>
    </row>
    <row r="25" spans="2:28" ht="17.25" thickTop="1" thickBot="1" x14ac:dyDescent="0.3">
      <c r="B25" s="63" t="str">
        <f>'Angazirana aFRR energija'!B25</f>
        <v>22.07.2022</v>
      </c>
      <c r="C25" s="58">
        <f t="shared" si="0"/>
        <v>263.72900000000016</v>
      </c>
      <c r="D25" s="59"/>
      <c r="E25" s="74">
        <v>3.8763999999999998</v>
      </c>
      <c r="F25" s="61">
        <v>52.042999999999999</v>
      </c>
      <c r="G25" s="61">
        <v>57.151600000000002</v>
      </c>
      <c r="H25" s="61">
        <v>71.533600000000007</v>
      </c>
      <c r="I25" s="61">
        <v>66.071600000000004</v>
      </c>
      <c r="J25" s="61">
        <v>36.833100000000002</v>
      </c>
      <c r="K25" s="61">
        <v>23.9085</v>
      </c>
      <c r="L25" s="61">
        <v>50.979399999999998</v>
      </c>
      <c r="M25" s="61">
        <v>22.255099999999999</v>
      </c>
      <c r="N25" s="61">
        <v>-6.3289</v>
      </c>
      <c r="O25" s="61">
        <v>-13.569800000000001</v>
      </c>
      <c r="P25" s="61">
        <v>-24.316299999999998</v>
      </c>
      <c r="Q25" s="61">
        <v>-21.5533</v>
      </c>
      <c r="R25" s="61">
        <v>4.6151999999999997</v>
      </c>
      <c r="S25" s="61">
        <v>-7.4345999999999997</v>
      </c>
      <c r="T25" s="61">
        <v>-20.591899999999999</v>
      </c>
      <c r="U25" s="61">
        <v>-18.357600000000001</v>
      </c>
      <c r="V25" s="61">
        <v>-17.968599999999999</v>
      </c>
      <c r="W25" s="61">
        <v>-4.3231999999999999</v>
      </c>
      <c r="X25" s="61">
        <v>3.4388000000000001</v>
      </c>
      <c r="Y25" s="61">
        <v>1.5860000000000001</v>
      </c>
      <c r="Z25" s="61">
        <v>21.185600000000001</v>
      </c>
      <c r="AA25" s="61">
        <v>-13.2569</v>
      </c>
      <c r="AB25" s="62">
        <v>-4.0477999999999996</v>
      </c>
    </row>
    <row r="26" spans="2:28" ht="17.25" thickTop="1" thickBot="1" x14ac:dyDescent="0.3">
      <c r="B26" s="63" t="str">
        <f>'Angazirana aFRR energija'!B26</f>
        <v>23.07.2022</v>
      </c>
      <c r="C26" s="58">
        <f t="shared" si="0"/>
        <v>-175.3356</v>
      </c>
      <c r="D26" s="59"/>
      <c r="E26" s="74">
        <v>-17.853899999999999</v>
      </c>
      <c r="F26" s="61">
        <v>-0.64370000000000005</v>
      </c>
      <c r="G26" s="61">
        <v>7.5397999999999996</v>
      </c>
      <c r="H26" s="61">
        <v>-20.432099999999998</v>
      </c>
      <c r="I26" s="61">
        <v>-33.732399999999998</v>
      </c>
      <c r="J26" s="61">
        <v>-23.1723</v>
      </c>
      <c r="K26" s="61">
        <v>-3.4826000000000001</v>
      </c>
      <c r="L26" s="61">
        <v>-4.3135000000000003</v>
      </c>
      <c r="M26" s="61">
        <v>-8.0466999999999995</v>
      </c>
      <c r="N26" s="61">
        <v>-8.0077999999999996</v>
      </c>
      <c r="O26" s="61">
        <v>-7.6368999999999998</v>
      </c>
      <c r="P26" s="61">
        <v>-8.2318999999999996</v>
      </c>
      <c r="Q26" s="61">
        <v>-7.6688999999999998</v>
      </c>
      <c r="R26" s="61">
        <v>-7.2111999999999998</v>
      </c>
      <c r="S26" s="61">
        <v>-6.7111999999999998</v>
      </c>
      <c r="T26" s="61">
        <v>-3.8572000000000002</v>
      </c>
      <c r="U26" s="61">
        <v>-6.2462999999999997</v>
      </c>
      <c r="V26" s="61">
        <v>8.0120000000000005</v>
      </c>
      <c r="W26" s="61">
        <v>-19.9617</v>
      </c>
      <c r="X26" s="61">
        <v>-3.758</v>
      </c>
      <c r="Y26" s="61">
        <v>-3.6147</v>
      </c>
      <c r="Z26" s="61">
        <v>-2.7471999999999999</v>
      </c>
      <c r="AA26" s="61">
        <v>-7.1231</v>
      </c>
      <c r="AB26" s="62">
        <v>13.565899999999999</v>
      </c>
    </row>
    <row r="27" spans="2:28" ht="17.25" thickTop="1" thickBot="1" x14ac:dyDescent="0.3">
      <c r="B27" s="63" t="str">
        <f>'Angazirana aFRR energija'!B27</f>
        <v>24.07.2022</v>
      </c>
      <c r="C27" s="58">
        <f t="shared" si="0"/>
        <v>-35.96909999999999</v>
      </c>
      <c r="D27" s="59"/>
      <c r="E27" s="74">
        <v>9.2164000000000001</v>
      </c>
      <c r="F27" s="61">
        <v>-1.1556999999999999</v>
      </c>
      <c r="G27" s="61">
        <v>-7.3255999999999997</v>
      </c>
      <c r="H27" s="61">
        <v>-23.404299999999999</v>
      </c>
      <c r="I27" s="61">
        <v>-17.604500000000002</v>
      </c>
      <c r="J27" s="61">
        <v>-10.9503</v>
      </c>
      <c r="K27" s="61">
        <v>-5.8556999999999997</v>
      </c>
      <c r="L27" s="61">
        <v>-5.1154999999999999</v>
      </c>
      <c r="M27" s="61">
        <v>-10.9284</v>
      </c>
      <c r="N27" s="61">
        <v>-5.4984000000000002</v>
      </c>
      <c r="O27" s="61">
        <v>-6.7935999999999996</v>
      </c>
      <c r="P27" s="61">
        <v>-9.5970999999999993</v>
      </c>
      <c r="Q27" s="61">
        <v>0.59599999999999997</v>
      </c>
      <c r="R27" s="61">
        <v>-6.8860999999999999</v>
      </c>
      <c r="S27" s="61">
        <v>-2.6572</v>
      </c>
      <c r="T27" s="61">
        <v>-7.2869000000000002</v>
      </c>
      <c r="U27" s="61">
        <v>-5.3320999999999996</v>
      </c>
      <c r="V27" s="61">
        <v>-8.0225000000000009</v>
      </c>
      <c r="W27" s="61">
        <v>8.1077999999999992</v>
      </c>
      <c r="X27" s="61">
        <v>44.851999999999997</v>
      </c>
      <c r="Y27" s="61">
        <v>-5.0083000000000002</v>
      </c>
      <c r="Z27" s="61">
        <v>24.4405</v>
      </c>
      <c r="AA27" s="61">
        <v>9.7523999999999997</v>
      </c>
      <c r="AB27" s="62">
        <v>6.4880000000000004</v>
      </c>
    </row>
    <row r="28" spans="2:28" ht="17.25" thickTop="1" thickBot="1" x14ac:dyDescent="0.3">
      <c r="B28" s="63" t="str">
        <f>'Angazirana aFRR energija'!B28</f>
        <v>25.07.2022</v>
      </c>
      <c r="C28" s="58">
        <f t="shared" si="0"/>
        <v>314.01139999999998</v>
      </c>
      <c r="D28" s="59"/>
      <c r="E28" s="74">
        <v>8.2637</v>
      </c>
      <c r="F28" s="61">
        <v>12.813700000000001</v>
      </c>
      <c r="G28" s="61">
        <v>17.8093</v>
      </c>
      <c r="H28" s="61">
        <v>34.887599999999999</v>
      </c>
      <c r="I28" s="61">
        <v>69.482699999999994</v>
      </c>
      <c r="J28" s="61">
        <v>71.823800000000006</v>
      </c>
      <c r="K28" s="61">
        <v>108.56910000000001</v>
      </c>
      <c r="L28" s="61">
        <v>37.295900000000003</v>
      </c>
      <c r="M28" s="61">
        <v>34.182099999999998</v>
      </c>
      <c r="N28" s="61">
        <v>-6.4438000000000004</v>
      </c>
      <c r="O28" s="61">
        <v>-5.7055999999999996</v>
      </c>
      <c r="P28" s="61">
        <v>-3.6061000000000001</v>
      </c>
      <c r="Q28" s="61">
        <v>-8.8582000000000001</v>
      </c>
      <c r="R28" s="61">
        <v>-19.542100000000001</v>
      </c>
      <c r="S28" s="61">
        <v>-1.6554</v>
      </c>
      <c r="T28" s="61">
        <v>-5.6237000000000004</v>
      </c>
      <c r="U28" s="61">
        <v>-3.5992000000000002</v>
      </c>
      <c r="V28" s="61">
        <v>-4.58</v>
      </c>
      <c r="W28" s="61">
        <v>-4.3947000000000003</v>
      </c>
      <c r="X28" s="61">
        <v>-2.9929000000000001</v>
      </c>
      <c r="Y28" s="61">
        <v>-5.3928000000000003</v>
      </c>
      <c r="Z28" s="61">
        <v>4.9741999999999997</v>
      </c>
      <c r="AA28" s="61">
        <v>-4.3716999999999997</v>
      </c>
      <c r="AB28" s="62">
        <v>-9.3245000000000005</v>
      </c>
    </row>
    <row r="29" spans="2:28" ht="17.25" thickTop="1" thickBot="1" x14ac:dyDescent="0.3">
      <c r="B29" s="63" t="str">
        <f>'Angazirana aFRR energija'!B29</f>
        <v>26.07.2022</v>
      </c>
      <c r="C29" s="58">
        <f t="shared" si="0"/>
        <v>-79.208699999999993</v>
      </c>
      <c r="D29" s="59"/>
      <c r="E29" s="74">
        <v>-2.85</v>
      </c>
      <c r="F29" s="61">
        <v>-3.3088000000000002</v>
      </c>
      <c r="G29" s="61">
        <v>1.7931999999999999</v>
      </c>
      <c r="H29" s="61">
        <v>4.8169000000000004</v>
      </c>
      <c r="I29" s="61">
        <v>9.1684000000000001</v>
      </c>
      <c r="J29" s="61">
        <v>21.271100000000001</v>
      </c>
      <c r="K29" s="61">
        <v>-2.9956</v>
      </c>
      <c r="L29" s="61">
        <v>-4.3524000000000003</v>
      </c>
      <c r="M29" s="61">
        <v>-18.308800000000002</v>
      </c>
      <c r="N29" s="61">
        <v>-12.1487</v>
      </c>
      <c r="O29" s="61">
        <v>-12.2807</v>
      </c>
      <c r="P29" s="61">
        <v>-11.4491</v>
      </c>
      <c r="Q29" s="61">
        <v>-3.9464999999999999</v>
      </c>
      <c r="R29" s="61">
        <v>-8.8015000000000008</v>
      </c>
      <c r="S29" s="61">
        <v>-1.3762000000000001</v>
      </c>
      <c r="T29" s="61">
        <v>-1.9087000000000001</v>
      </c>
      <c r="U29" s="61">
        <v>-1.5497000000000001</v>
      </c>
      <c r="V29" s="61">
        <v>-2.1183000000000001</v>
      </c>
      <c r="W29" s="61">
        <v>-2.4308999999999998</v>
      </c>
      <c r="X29" s="61">
        <v>-3.0638000000000001</v>
      </c>
      <c r="Y29" s="61">
        <v>-2.4340000000000002</v>
      </c>
      <c r="Z29" s="61">
        <v>-5.9638</v>
      </c>
      <c r="AA29" s="61">
        <v>-6.2408999999999999</v>
      </c>
      <c r="AB29" s="62">
        <v>-8.7299000000000007</v>
      </c>
    </row>
    <row r="30" spans="2:28" ht="17.25" thickTop="1" thickBot="1" x14ac:dyDescent="0.3">
      <c r="B30" s="63" t="str">
        <f>'Angazirana aFRR energija'!B30</f>
        <v>27.07.2022</v>
      </c>
      <c r="C30" s="58">
        <f t="shared" si="0"/>
        <v>-70.3386</v>
      </c>
      <c r="D30" s="59"/>
      <c r="E30" s="74">
        <v>0.58279999999999998</v>
      </c>
      <c r="F30" s="61">
        <v>-13.2441</v>
      </c>
      <c r="G30" s="61">
        <v>-5.1938000000000004</v>
      </c>
      <c r="H30" s="61">
        <v>-9.3343000000000007</v>
      </c>
      <c r="I30" s="61">
        <v>-12.1358</v>
      </c>
      <c r="J30" s="61">
        <v>24.569400000000002</v>
      </c>
      <c r="K30" s="61">
        <v>11.8675</v>
      </c>
      <c r="L30" s="61">
        <v>-4.6116999999999999</v>
      </c>
      <c r="M30" s="61">
        <v>-4.5225</v>
      </c>
      <c r="N30" s="61">
        <v>-13.365500000000001</v>
      </c>
      <c r="O30" s="61">
        <v>-1.5490999999999999</v>
      </c>
      <c r="P30" s="61">
        <v>-6.8864000000000001</v>
      </c>
      <c r="Q30" s="61">
        <v>-0.87180000000000002</v>
      </c>
      <c r="R30" s="61">
        <v>-7.7937000000000003</v>
      </c>
      <c r="S30" s="61">
        <v>0.3669</v>
      </c>
      <c r="T30" s="61">
        <v>-6.3738000000000001</v>
      </c>
      <c r="U30" s="61">
        <v>-1.8471</v>
      </c>
      <c r="V30" s="61">
        <v>-2.6135999999999999</v>
      </c>
      <c r="W30" s="61">
        <v>-4.7426000000000004</v>
      </c>
      <c r="X30" s="61">
        <v>-6.8254000000000001</v>
      </c>
      <c r="Y30" s="61">
        <v>-6.1909999999999998</v>
      </c>
      <c r="Z30" s="61">
        <v>1.0219</v>
      </c>
      <c r="AA30" s="61">
        <v>-7.0974000000000004</v>
      </c>
      <c r="AB30" s="62">
        <v>6.4524999999999997</v>
      </c>
    </row>
    <row r="31" spans="2:28" ht="17.25" thickTop="1" thickBot="1" x14ac:dyDescent="0.3">
      <c r="B31" s="63" t="str">
        <f>'Angazirana aFRR energija'!B31</f>
        <v>28.07.2022</v>
      </c>
      <c r="C31" s="58">
        <f t="shared" si="0"/>
        <v>9.6736000000000182</v>
      </c>
      <c r="D31" s="59"/>
      <c r="E31" s="74">
        <v>-2.6709000000000001</v>
      </c>
      <c r="F31" s="61">
        <v>15.6448</v>
      </c>
      <c r="G31" s="61">
        <v>39.316800000000001</v>
      </c>
      <c r="H31" s="61">
        <v>32.190100000000001</v>
      </c>
      <c r="I31" s="61">
        <v>29.859100000000002</v>
      </c>
      <c r="J31" s="61">
        <v>11.2377</v>
      </c>
      <c r="K31" s="61">
        <v>3.2267000000000001</v>
      </c>
      <c r="L31" s="61">
        <v>-5.2256999999999998</v>
      </c>
      <c r="M31" s="61">
        <v>-7.8855000000000004</v>
      </c>
      <c r="N31" s="61">
        <v>-11.1511</v>
      </c>
      <c r="O31" s="61">
        <v>-12.3424</v>
      </c>
      <c r="P31" s="61">
        <v>-4.8280000000000003</v>
      </c>
      <c r="Q31" s="61">
        <v>-2.5026999999999999</v>
      </c>
      <c r="R31" s="61">
        <v>-12.6622</v>
      </c>
      <c r="S31" s="61">
        <v>-2.2949000000000002</v>
      </c>
      <c r="T31" s="61">
        <v>-2.5101</v>
      </c>
      <c r="U31" s="61">
        <v>-2.9135</v>
      </c>
      <c r="V31" s="61">
        <v>-5.1742999999999997</v>
      </c>
      <c r="W31" s="61">
        <v>-6.9855</v>
      </c>
      <c r="X31" s="61">
        <v>-10.8444</v>
      </c>
      <c r="Y31" s="61">
        <v>-29.448899999999998</v>
      </c>
      <c r="Z31" s="61">
        <v>4.4974999999999996</v>
      </c>
      <c r="AA31" s="61">
        <v>-5.7656999999999998</v>
      </c>
      <c r="AB31" s="62">
        <v>-1.0932999999999999</v>
      </c>
    </row>
    <row r="32" spans="2:28" ht="17.25" thickTop="1" thickBot="1" x14ac:dyDescent="0.3">
      <c r="B32" s="63" t="str">
        <f>'Angazirana aFRR energija'!B32</f>
        <v>29.07.2022</v>
      </c>
      <c r="C32" s="58">
        <f t="shared" si="0"/>
        <v>-115.96440000000001</v>
      </c>
      <c r="D32" s="59"/>
      <c r="E32" s="74">
        <v>-22.837900000000001</v>
      </c>
      <c r="F32" s="61">
        <v>-5.3613</v>
      </c>
      <c r="G32" s="61">
        <v>10.3049</v>
      </c>
      <c r="H32" s="61">
        <v>5.8920000000000003</v>
      </c>
      <c r="I32" s="61">
        <v>0.27189999999999998</v>
      </c>
      <c r="J32" s="61">
        <v>-17.614999999999998</v>
      </c>
      <c r="K32" s="61">
        <v>-8.4575999999999993</v>
      </c>
      <c r="L32" s="61">
        <v>-11.6732</v>
      </c>
      <c r="M32" s="61">
        <v>-21.7011</v>
      </c>
      <c r="N32" s="61">
        <v>-6.6093000000000002</v>
      </c>
      <c r="O32" s="61">
        <v>0.81820000000000004</v>
      </c>
      <c r="P32" s="61">
        <v>-1.5230999999999999</v>
      </c>
      <c r="Q32" s="61">
        <v>-0.30669999999999997</v>
      </c>
      <c r="R32" s="61">
        <v>7.2836999999999996</v>
      </c>
      <c r="S32" s="61">
        <v>-0.47220000000000001</v>
      </c>
      <c r="T32" s="61">
        <v>-1.6981999999999999</v>
      </c>
      <c r="U32" s="61">
        <v>-4.0941999999999998</v>
      </c>
      <c r="V32" s="61">
        <v>-5.1756000000000002</v>
      </c>
      <c r="W32" s="61">
        <v>-5.0423</v>
      </c>
      <c r="X32" s="61">
        <v>-4.1440000000000001</v>
      </c>
      <c r="Y32" s="61">
        <v>-4.5477999999999996</v>
      </c>
      <c r="Z32" s="61">
        <v>-1.335</v>
      </c>
      <c r="AA32" s="61">
        <v>-10.9239</v>
      </c>
      <c r="AB32" s="62">
        <v>-7.0167000000000002</v>
      </c>
    </row>
    <row r="33" spans="2:28" ht="17.25" thickTop="1" thickBot="1" x14ac:dyDescent="0.3">
      <c r="B33" s="63" t="str">
        <f>'Angazirana aFRR energija'!B33</f>
        <v>30.07.2022</v>
      </c>
      <c r="C33" s="58">
        <f t="shared" si="0"/>
        <v>364.12239999999997</v>
      </c>
      <c r="D33" s="59"/>
      <c r="E33" s="74">
        <v>-5.6234000000000002</v>
      </c>
      <c r="F33" s="61">
        <v>14.423500000000001</v>
      </c>
      <c r="G33" s="61">
        <v>46.451900000000002</v>
      </c>
      <c r="H33" s="61">
        <v>57.311100000000003</v>
      </c>
      <c r="I33" s="61">
        <v>56.525399999999998</v>
      </c>
      <c r="J33" s="61">
        <v>68.531199999999998</v>
      </c>
      <c r="K33" s="61">
        <v>78.651700000000005</v>
      </c>
      <c r="L33" s="61">
        <v>59.444600000000001</v>
      </c>
      <c r="M33" s="61">
        <v>11.1518</v>
      </c>
      <c r="N33" s="61">
        <v>-8.3458000000000006</v>
      </c>
      <c r="O33" s="61">
        <v>-7.4459</v>
      </c>
      <c r="P33" s="61">
        <v>-7.0662000000000003</v>
      </c>
      <c r="Q33" s="61">
        <v>-6.5987999999999998</v>
      </c>
      <c r="R33" s="61">
        <v>-2.0331999999999999</v>
      </c>
      <c r="S33" s="61">
        <v>-1.3526</v>
      </c>
      <c r="T33" s="61">
        <v>1.5899000000000001</v>
      </c>
      <c r="U33" s="61">
        <v>-4.7019000000000002</v>
      </c>
      <c r="V33" s="61">
        <v>21.632999999999999</v>
      </c>
      <c r="W33" s="61">
        <v>-16.0761</v>
      </c>
      <c r="X33" s="61">
        <v>14.365399999999999</v>
      </c>
      <c r="Y33" s="61">
        <v>-0.93910000000000005</v>
      </c>
      <c r="Z33" s="61">
        <v>14.736000000000001</v>
      </c>
      <c r="AA33" s="61">
        <v>-22.863</v>
      </c>
      <c r="AB33" s="62">
        <v>2.3529</v>
      </c>
    </row>
    <row r="34" spans="2:28" ht="16.5" thickTop="1" x14ac:dyDescent="0.25">
      <c r="B34" s="64" t="str">
        <f>'Angazirana aFRR energija'!B34</f>
        <v>31.07.2022</v>
      </c>
      <c r="C34" s="65">
        <f t="shared" si="0"/>
        <v>101.16390000000001</v>
      </c>
      <c r="D34" s="66"/>
      <c r="E34" s="78">
        <v>3.3784999999999998</v>
      </c>
      <c r="F34" s="79">
        <v>0.86339999999999995</v>
      </c>
      <c r="G34" s="79">
        <v>-12.4069</v>
      </c>
      <c r="H34" s="79">
        <v>22.559799999999999</v>
      </c>
      <c r="I34" s="79">
        <v>46.466799999999999</v>
      </c>
      <c r="J34" s="79">
        <v>49.118899999999996</v>
      </c>
      <c r="K34" s="79">
        <v>53.868000000000002</v>
      </c>
      <c r="L34" s="79">
        <v>31.825700000000001</v>
      </c>
      <c r="M34" s="79">
        <v>-5.0900999999999996</v>
      </c>
      <c r="N34" s="79">
        <v>-12.484299999999999</v>
      </c>
      <c r="O34" s="79">
        <v>-7.7302</v>
      </c>
      <c r="P34" s="79">
        <v>-6.7809999999999997</v>
      </c>
      <c r="Q34" s="79">
        <v>-5.3925000000000001</v>
      </c>
      <c r="R34" s="79">
        <v>-5.9779999999999998</v>
      </c>
      <c r="S34" s="79">
        <v>-4.4219999999999997</v>
      </c>
      <c r="T34" s="79">
        <v>-5.0854999999999997</v>
      </c>
      <c r="U34" s="79">
        <v>-4.9177999999999997</v>
      </c>
      <c r="V34" s="79">
        <v>5.7655000000000003</v>
      </c>
      <c r="W34" s="79">
        <v>0.6361</v>
      </c>
      <c r="X34" s="79">
        <v>-6.6272000000000002</v>
      </c>
      <c r="Y34" s="79">
        <v>-21.2639</v>
      </c>
      <c r="Z34" s="79">
        <v>-7.8529999999999998</v>
      </c>
      <c r="AA34" s="79">
        <v>-5.3963999999999999</v>
      </c>
      <c r="AB34" s="80">
        <v>-1.89</v>
      </c>
    </row>
    <row r="35" spans="2:28" ht="15.75" x14ac:dyDescent="0.25">
      <c r="B35" s="84" t="s">
        <v>39</v>
      </c>
      <c r="C35" s="84"/>
      <c r="D35" s="85">
        <f>SUM(C4:D34)</f>
        <v>10333.280899999998</v>
      </c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</sheetData>
  <mergeCells count="35">
    <mergeCell ref="C31:D31"/>
    <mergeCell ref="C32:D32"/>
    <mergeCell ref="C33:D33"/>
    <mergeCell ref="C34:D34"/>
    <mergeCell ref="B35:C35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Kondzeli</dc:creator>
  <cp:lastModifiedBy>Melisa Kondzeli</cp:lastModifiedBy>
  <dcterms:created xsi:type="dcterms:W3CDTF">2022-09-01T12:02:39Z</dcterms:created>
  <dcterms:modified xsi:type="dcterms:W3CDTF">2022-09-01T12:02:40Z</dcterms:modified>
</cp:coreProperties>
</file>